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ilievi 2021" sheetId="1" r:id="rId1"/>
    <sheet name="rilievi 2020" sheetId="2" r:id="rId2"/>
    <sheet name="rilievi 2019" sheetId="3" r:id="rId3"/>
    <sheet name="rilievi 2018" sheetId="4" r:id="rId4"/>
    <sheet name="rilievi 2017" sheetId="5" r:id="rId5"/>
    <sheet name="rilievi 2016" sheetId="6" r:id="rId6"/>
    <sheet name="rilievi 2015" sheetId="7" r:id="rId7"/>
    <sheet name="rilievi 2014" sheetId="8" r:id="rId8"/>
    <sheet name="rilievi 2013" sheetId="9" r:id="rId9"/>
  </sheets>
  <definedNames>
    <definedName name="_xlnm.Print_Titles" localSheetId="8">'rilievi 2013'!$2:$2</definedName>
    <definedName name="_xlnm.Print_Titles" localSheetId="7">'rilievi 2014'!$1:$1</definedName>
    <definedName name="_xlnm.Print_Area" localSheetId="6">'rilievi 2015'!$B$1:$L$25</definedName>
    <definedName name="_xlnm.Print_Titles" localSheetId="6">'rilievi 2015'!$1:$1</definedName>
    <definedName name="_xlnm.Print_Area" localSheetId="5">'rilievi 2016'!$B$1:$L$34</definedName>
    <definedName name="_xlnm.Print_Titles" localSheetId="5">'rilievi 2016'!$1:$1</definedName>
    <definedName name="_xlnm._FilterDatabase" localSheetId="5" hidden="1">'rilievi 2016'!$A$1:$L$86</definedName>
    <definedName name="_xlnm.Print_Area" localSheetId="4">'rilievi 2017'!$B$1:$L$36</definedName>
    <definedName name="_xlnm.Print_Titles" localSheetId="4">'rilievi 2017'!$1:$1</definedName>
    <definedName name="_xlnm.Print_Area" localSheetId="3">'rilievi 2018'!$B$1:$L$50</definedName>
    <definedName name="_xlnm.Print_Titles" localSheetId="3">'rilievi 2018'!$1:$1</definedName>
    <definedName name="_xlnm.Print_Area" localSheetId="2">'rilievi 2019'!$B$1:$L$48</definedName>
    <definedName name="_xlnm.Print_Titles" localSheetId="2">'rilievi 2019'!$1:$1</definedName>
    <definedName name="_xlnm.Print_Area" localSheetId="1">'rilievi 2020'!$A$1:$K$51</definedName>
    <definedName name="_xlnm.Print_Titles" localSheetId="1">'rilievi 2020'!$1:$1</definedName>
    <definedName name="_xlnm.Print_Area" localSheetId="0">'rilievi 2021'!$A$1:$K$15</definedName>
    <definedName name="_xlnm.Print_Titles" localSheetId="0">'rilievi 2021'!$1:$1</definedName>
  </definedNames>
  <calcPr fullCalcOnLoad="1"/>
</workbook>
</file>

<file path=xl/sharedStrings.xml><?xml version="1.0" encoding="utf-8"?>
<sst xmlns="http://schemas.openxmlformats.org/spreadsheetml/2006/main" count="3473" uniqueCount="1047">
  <si>
    <t>data osserv</t>
  </si>
  <si>
    <t>Vitigno</t>
  </si>
  <si>
    <t>Bio sì/no</t>
  </si>
  <si>
    <t>Comune</t>
  </si>
  <si>
    <t>Fase fenologica</t>
  </si>
  <si>
    <t>N° giovani individuati rilievo 2021</t>
  </si>
  <si>
    <t>N° piante monitorate rilievo 2021</t>
  </si>
  <si>
    <t>Densità giovani rilievo 2021</t>
  </si>
  <si>
    <t xml:space="preserve">2021 Età giovani </t>
  </si>
  <si>
    <t>note</t>
  </si>
  <si>
    <t>rilevatore</t>
  </si>
  <si>
    <t>05/05/2021</t>
  </si>
  <si>
    <t>dolcetto</t>
  </si>
  <si>
    <t>no</t>
  </si>
  <si>
    <t>Farigliano</t>
  </si>
  <si>
    <t>Grappoli visibili</t>
  </si>
  <si>
    <t>0</t>
  </si>
  <si>
    <t>50</t>
  </si>
  <si>
    <t>Ivan Albertin</t>
  </si>
  <si>
    <t>13/05/2021</t>
  </si>
  <si>
    <t>brachetto</t>
  </si>
  <si>
    <t>Vinchio</t>
  </si>
  <si>
    <t>Bottoni fiorali visibili</t>
  </si>
  <si>
    <t>18/05/2021</t>
  </si>
  <si>
    <t>Grappoli separati</t>
  </si>
  <si>
    <t>25/05/2021</t>
  </si>
  <si>
    <t>I età (2)</t>
  </si>
  <si>
    <t>26/5/2021</t>
  </si>
  <si>
    <t>varie</t>
  </si>
  <si>
    <t>Chieri</t>
  </si>
  <si>
    <t>I età (4)</t>
  </si>
  <si>
    <t>Federico Lessio</t>
  </si>
  <si>
    <t>Freisa</t>
  </si>
  <si>
    <t>I età</t>
  </si>
  <si>
    <t>I età (3)</t>
  </si>
  <si>
    <t>Andrea Arpellino</t>
  </si>
  <si>
    <t>I età (1)</t>
  </si>
  <si>
    <t>Alberto Alma</t>
  </si>
  <si>
    <t>27/05/2021</t>
  </si>
  <si>
    <t>nebbiolo</t>
  </si>
  <si>
    <t>si</t>
  </si>
  <si>
    <t>Vezza d'Alba</t>
  </si>
  <si>
    <t>I età (12)</t>
  </si>
  <si>
    <t>Federico Persano</t>
  </si>
  <si>
    <t>Arneis</t>
  </si>
  <si>
    <t>Monticello d'Alba</t>
  </si>
  <si>
    <t>01/06/2021</t>
  </si>
  <si>
    <t>incolto</t>
  </si>
  <si>
    <t>Cassine</t>
  </si>
  <si>
    <t>Bottoni fiorali seprati</t>
  </si>
  <si>
    <t>La fase fenologica è del vigneto limitrofo</t>
  </si>
  <si>
    <t>Marco Visca</t>
  </si>
  <si>
    <t>Canale</t>
  </si>
  <si>
    <t>inizio fioritura</t>
  </si>
  <si>
    <t>70% I età; 30% II età</t>
  </si>
  <si>
    <t>Federico Lessio e Francesca Avezza</t>
  </si>
  <si>
    <t>erbaluce</t>
  </si>
  <si>
    <t>Piverone</t>
  </si>
  <si>
    <t>I età (10); II età (3)</t>
  </si>
  <si>
    <t>Luciano Laiolo</t>
  </si>
  <si>
    <t>albarossa</t>
  </si>
  <si>
    <t>Santo Stefano Belbo</t>
  </si>
  <si>
    <t>Fioritura 40%</t>
  </si>
  <si>
    <t>4</t>
  </si>
  <si>
    <t>Luca Maggiorotto</t>
  </si>
  <si>
    <t>Chardonnay</t>
  </si>
  <si>
    <t>Serralunga (CN)</t>
  </si>
  <si>
    <t>I età (6), II età (3)</t>
  </si>
  <si>
    <t>Alberto Grasso</t>
  </si>
  <si>
    <t>Dogliani</t>
  </si>
  <si>
    <t>stazione raccolta pollini</t>
  </si>
  <si>
    <t>E' stata predisposta la stazione di monitoraggio dei pollini sita in Dogliani - Borgata Biarella.  Nella raccolta dei pollini dei giorni 7/8 giugno non risulta presenza di polline di vite, ma bensì polline di rovo e si inizia a intravedere polline di tiglio. Non risultano presenti, ad oggi, api morte nelle griglie under basket.</t>
  </si>
  <si>
    <t>Daniele Devalle</t>
  </si>
  <si>
    <t>I età (44); II età (6)</t>
  </si>
  <si>
    <t>fioritura quasi terminata</t>
  </si>
  <si>
    <t>I età (76); II età (13)</t>
  </si>
  <si>
    <t>barbera</t>
  </si>
  <si>
    <t>Mongardino</t>
  </si>
  <si>
    <t>Fioritura  30%</t>
  </si>
  <si>
    <t>I età (8); II età (5)</t>
  </si>
  <si>
    <t>Aurelio Del Vecchio</t>
  </si>
  <si>
    <t>Pinot</t>
  </si>
  <si>
    <t>I età (13), II età (10), III età (1)</t>
  </si>
  <si>
    <t>I età (3), II età (10), III età (1)</t>
  </si>
  <si>
    <t>Merlot</t>
  </si>
  <si>
    <t>I età (16), II età (11)</t>
  </si>
  <si>
    <t>bequet</t>
  </si>
  <si>
    <t>Giaglione</t>
  </si>
  <si>
    <t>I età (211); II età (7)</t>
  </si>
  <si>
    <t>Ivan Albertin/Demis Del Forte</t>
  </si>
  <si>
    <t>11/06/2021</t>
  </si>
  <si>
    <t>Fioritura avanzata</t>
  </si>
  <si>
    <t>seconde età</t>
  </si>
  <si>
    <t>moscato</t>
  </si>
  <si>
    <t>inizio allegagione</t>
  </si>
  <si>
    <t>21</t>
  </si>
  <si>
    <t>14</t>
  </si>
  <si>
    <t>I età (5), II età (16)</t>
  </si>
  <si>
    <t>vigneto su versante poco al di sopra del Belbo, in zona storicamente con alta presenza di scafoideo</t>
  </si>
  <si>
    <t>Barbera</t>
  </si>
  <si>
    <t>sì</t>
  </si>
  <si>
    <t>Castel Rocchero</t>
  </si>
  <si>
    <t>fine fioritura-inizio allegagione</t>
  </si>
  <si>
    <t>19</t>
  </si>
  <si>
    <t>I età (4), II età (15)</t>
  </si>
  <si>
    <t>vigneto biologico su versante molto vitato</t>
  </si>
  <si>
    <t>Gavi</t>
  </si>
  <si>
    <t>BBCH 62 - Fioritura</t>
  </si>
  <si>
    <t>12 di 1° età (70%) + 
5 di 2° età (30%)</t>
  </si>
  <si>
    <t>Tasca &amp; altri</t>
  </si>
  <si>
    <t>/</t>
  </si>
  <si>
    <t>5 di 1° età (62,5%) + 
3 di 2° età (37,5%)</t>
  </si>
  <si>
    <t>su vite selvatica adiacente al vigneto</t>
  </si>
  <si>
    <t>Tassarolo</t>
  </si>
  <si>
    <t>BBCH 61 - Inizio Fioritura</t>
  </si>
  <si>
    <t>1 di 2° età (100%)</t>
  </si>
  <si>
    <t>tutte le vigne circostanti sono in piena fioritura</t>
  </si>
  <si>
    <t>BBCH 67 - Fine Fioritura</t>
  </si>
  <si>
    <t>Moscato</t>
  </si>
  <si>
    <t>I età (5), II età (7)</t>
  </si>
  <si>
    <t>12/06/2021</t>
  </si>
  <si>
    <t>Nella raccolta odierna, si incomincia ad intravedere del polline di vite. Nonostante la fioritura della vite sia in corso, ad oggi, le api stanno raccogliendo quantità esigue di polline di vite. Ad oggi non ci sono api morte nelle griglie under basket.</t>
  </si>
  <si>
    <t>15/06/2021</t>
  </si>
  <si>
    <t>inizio allegazione e grano di pepe</t>
  </si>
  <si>
    <t>I età (2), II età (5), III età (1)</t>
  </si>
  <si>
    <t>vigneto abbandonato</t>
  </si>
  <si>
    <t xml:space="preserve"> fioritura terminata e in allegagione</t>
  </si>
  <si>
    <t>I età (0), II età (9), III età (3)</t>
  </si>
  <si>
    <t>vigneto trascurato</t>
  </si>
  <si>
    <t>sviluppo acini</t>
  </si>
  <si>
    <t>Antonio Marino</t>
  </si>
  <si>
    <t>arneis</t>
  </si>
  <si>
    <t>allegagione-grano di pepe</t>
  </si>
  <si>
    <t>I età (5), II età (8), III età (7)</t>
  </si>
  <si>
    <t>I età (5), II età (3), III età (1)</t>
  </si>
  <si>
    <t>I età (3), II età (8), III età (6)</t>
  </si>
  <si>
    <t>16/06/2021</t>
  </si>
  <si>
    <t>allegagione avvenuta</t>
  </si>
  <si>
    <t>I età (45); II età (24), III età (4)</t>
  </si>
  <si>
    <t>ingrossamento acini</t>
  </si>
  <si>
    <t>I età (59); II età (57), III età (12)</t>
  </si>
  <si>
    <t>ancora in fioritura</t>
  </si>
  <si>
    <t>comunicazioni Pecchenino / Devalle</t>
  </si>
  <si>
    <t>I età (3); II età (5), III età (4)</t>
  </si>
  <si>
    <t>BBCH 69 - 
Fine Fioritura</t>
  </si>
  <si>
    <t>4 di 1° età (44%) + 
5 di 2° età (56%)</t>
  </si>
  <si>
    <t>BBCH 65 - Piena Fioritura</t>
  </si>
  <si>
    <t>27 di 1° età (84% )+
5 di 2° età (16%)</t>
  </si>
  <si>
    <t>17/06/2021</t>
  </si>
  <si>
    <t xml:space="preserve">nei giorni 14-15-16 giugno, nonostante la piena fioritura della vite, il polline di vite raccolto non superava il 30/40%
(le api prive di scorte di miele, hanno preferito il tiglio e il rovo che sono piante, oltre che pollinifere, anche nettarifere, trascurando la vite in quanto pianta solo pollinifera).
In data odierna si incomincia a intravedere la sostituzione del polline di vite con polline di rovo e di tiglio.
Questo conferma che, con questa settimana, la fioritura della vite dovrebbe volgere al termine. 
Ad oggi non ci sono api morte nelle griglie under basket. </t>
  </si>
  <si>
    <t>favorita</t>
  </si>
  <si>
    <t>Guarene</t>
  </si>
  <si>
    <t>I età (1); II età (5), III età (6)</t>
  </si>
  <si>
    <t>18/06/2021</t>
  </si>
  <si>
    <t>I età (115); II età (66), III età (3)</t>
  </si>
  <si>
    <t>Demis Del Forte/Sandra Genisio</t>
  </si>
  <si>
    <t>21/06/2021</t>
  </si>
  <si>
    <t>I età (51); II età (34), III età (15)</t>
  </si>
  <si>
    <t xml:space="preserve">In data odierna è terminata la raccolta dei pollini, raccolta che si è protratta per 15 giorni (dal 7 al 21 giugno).
Ad oggi il polline di vite è praticamente assente ed è stato sostituito da tiglio e rovo.
La percentuale del polline di vite, nel periodo di punta della fioritura, non ha mai superato il 35/40%. 
Anche quest'anno, non si sono verificate morie di api nelle griglie under basket. </t>
  </si>
  <si>
    <t>Moncalvo</t>
  </si>
  <si>
    <t>I età (1), II età (2), III età (5)</t>
  </si>
  <si>
    <t>Marco Rosina</t>
  </si>
  <si>
    <t>tra grano di pepe e chiusura grappolo</t>
  </si>
  <si>
    <t>II età (6), III età (7), IV (2)</t>
  </si>
  <si>
    <t>22/06/2021</t>
  </si>
  <si>
    <t>I età (12); II età (12), III età (9)</t>
  </si>
  <si>
    <t>prechiusura grappolo</t>
  </si>
  <si>
    <t>I età (28); II età (31), III età (25), IV età (3)</t>
  </si>
  <si>
    <t>N° giovani individuati rilievo 2020</t>
  </si>
  <si>
    <t>N° piante monitorate rilievo 2020</t>
  </si>
  <si>
    <t>Densità giovani rilievo 2020</t>
  </si>
  <si>
    <t xml:space="preserve">2020 Età giovani </t>
  </si>
  <si>
    <t>05/05/2020</t>
  </si>
  <si>
    <t>grappoli separati</t>
  </si>
  <si>
    <t>07/05/2020</t>
  </si>
  <si>
    <t>11/05/2020</t>
  </si>
  <si>
    <t>2</t>
  </si>
  <si>
    <t>13/05/2020</t>
  </si>
  <si>
    <t>1</t>
  </si>
  <si>
    <t>18/05/2020</t>
  </si>
  <si>
    <t>bottoni fiorali separati</t>
  </si>
  <si>
    <t>15</t>
  </si>
  <si>
    <t>I età (15)</t>
  </si>
  <si>
    <t>11</t>
  </si>
  <si>
    <t>I età (11)</t>
  </si>
  <si>
    <t>Penango</t>
  </si>
  <si>
    <t>21/05/2020</t>
  </si>
  <si>
    <t>9</t>
  </si>
  <si>
    <t>30</t>
  </si>
  <si>
    <t>I età (9)</t>
  </si>
  <si>
    <t>3</t>
  </si>
  <si>
    <t>75</t>
  </si>
  <si>
    <t>100</t>
  </si>
  <si>
    <t>22/05/2020</t>
  </si>
  <si>
    <t>64</t>
  </si>
  <si>
    <t>I età (62); II età (2)</t>
  </si>
  <si>
    <t>28</t>
  </si>
  <si>
    <t>I età (28)</t>
  </si>
  <si>
    <t>23/05/2020</t>
  </si>
  <si>
    <t>Caranzano</t>
  </si>
  <si>
    <t>26/05/2020</t>
  </si>
  <si>
    <t>è stata predisposta la stazione di monitoraggio dei pollini sita in Dogliani - Borgata Biarella. Non risultano presenti, ad oggi, api morte nelle griglie under basket.</t>
  </si>
  <si>
    <t>27/05/2020</t>
  </si>
  <si>
    <t>I età (96); II età (13)</t>
  </si>
  <si>
    <t>28/05/2020</t>
  </si>
  <si>
    <t>Sala Monferrato</t>
  </si>
  <si>
    <t>I età (5)</t>
  </si>
  <si>
    <t>Alberto Pansecchi, Fabrizio Bullano, Marco Visca, Gisella Margara</t>
  </si>
  <si>
    <t>vigneto</t>
  </si>
  <si>
    <t>altri siti Monferrato Casalese</t>
  </si>
  <si>
    <t>Grano di pepe</t>
  </si>
  <si>
    <t>I età (6), II eta (3)</t>
  </si>
  <si>
    <t>Nebbiolo</t>
  </si>
  <si>
    <t>Fine fioritura</t>
  </si>
  <si>
    <t>I età (19)</t>
  </si>
  <si>
    <t>II età (1)</t>
  </si>
  <si>
    <t>29/05/2020</t>
  </si>
  <si>
    <t xml:space="preserve">piena fioritura  </t>
  </si>
  <si>
    <t>I età (65); II età (10)</t>
  </si>
  <si>
    <t>Luciano Laiolo/Ivan Albertin</t>
  </si>
  <si>
    <t>30/05/2020</t>
  </si>
  <si>
    <t>01/06/2020</t>
  </si>
  <si>
    <t>Quest'anno le api stanno raccogliendo quantità esigue di qualsiasi tipo di polline. Nonostante la fioritura della vite sia in corso, la raccolta di tale polline non supera il 20% del raccolto, mentre negli anni precedenti si raggiungevano anche delle percentuali fino al 50%. Non se ne conoscono le motivazioni (temperature notturne troppo basse?). Ad oggi non ci sono api morte nelle griglie under basket.</t>
  </si>
  <si>
    <t>03/06/2020</t>
  </si>
  <si>
    <t>12</t>
  </si>
  <si>
    <t>24</t>
  </si>
  <si>
    <t>I età (5), II eta (7)</t>
  </si>
  <si>
    <t>Effettuato il primo trattamento il 29/05 con Piretro</t>
  </si>
  <si>
    <t>Monticello d'Aba</t>
  </si>
  <si>
    <t>20</t>
  </si>
  <si>
    <t>I età (14), II eta (5), III età (1)</t>
  </si>
  <si>
    <t>Filare di bordo</t>
  </si>
  <si>
    <t>I età (187); II età (40)</t>
  </si>
  <si>
    <t>grano di pepe</t>
  </si>
  <si>
    <t>I età (91), II eta (23), III età (2)</t>
  </si>
  <si>
    <t>04/06/2020</t>
  </si>
  <si>
    <t>allegagione</t>
  </si>
  <si>
    <t>I età (68), II eta (41)</t>
  </si>
  <si>
    <t>05/06/2020</t>
  </si>
  <si>
    <t>chardonnay</t>
  </si>
  <si>
    <t>I età (31), II eta (1)</t>
  </si>
  <si>
    <t>Luca Cavallo/Elisa Davì/Ivan Albertin</t>
  </si>
  <si>
    <t>I età (230), II eta (12)</t>
  </si>
  <si>
    <t>pinot nero</t>
  </si>
  <si>
    <t>Chiomonte</t>
  </si>
  <si>
    <t>I età (14), II eta (2)</t>
  </si>
  <si>
    <t>Luca Cavallo/Ivan Albertin</t>
  </si>
  <si>
    <t>fine fioritura</t>
  </si>
  <si>
    <t>I età (7), II eta (11), III età (1)</t>
  </si>
  <si>
    <t>Vignale</t>
  </si>
  <si>
    <t>I eta (2), II età (3)</t>
  </si>
  <si>
    <t>Alberto Pansecchi, Fabrizio Bullano, Marco Visca</t>
  </si>
  <si>
    <t>I età (7), II eta (3)</t>
  </si>
  <si>
    <t>Ottiglio</t>
  </si>
  <si>
    <t>Dal 04/06/2020 al 06/06/2020</t>
  </si>
  <si>
    <t xml:space="preserve">la percentuale di polline di vite non ha mai superato il 20% nonostante siamo a oltre metà fioritura.
Lentamente il polline di vite viene sostituito dal polline di rovo e di tiglio.
Oltre alla carente raccolta di polline, si è notata anche una significativa carenza di nettare e questo sta ad indicare una stagione anomala.
Nei prossimi giorni, se le condizioni meteorologiche lo permetteranno, vi terrò informati quando non sarà più presente il polline di vite.
Ad oggi non ci sono api morte nelle griglie under basket. </t>
  </si>
  <si>
    <t>Francavilla Bisio</t>
  </si>
  <si>
    <t>Tasca/Ferrarese</t>
  </si>
  <si>
    <t>Gavi Vallegge</t>
  </si>
  <si>
    <t>bottoni fiorati separati-inizio fioritura</t>
  </si>
  <si>
    <t>I età (7), II eta (2)</t>
  </si>
  <si>
    <t>vite selvatica</t>
  </si>
  <si>
    <t>Gavi Pratolungo</t>
  </si>
  <si>
    <t>70</t>
  </si>
  <si>
    <t xml:space="preserve"> vite selvatica adiacente vigneto: è stato trinciata la bordura dove c’era vite selvatica. Fase fenologica del vigneto adiacente: bottoni fiorali separati</t>
  </si>
  <si>
    <t>08/06/2020</t>
  </si>
  <si>
    <t>I età (5), II eta (7), III età (2)</t>
  </si>
  <si>
    <t>Effettuato il primo trattamento il 06/06 con Piretro</t>
  </si>
  <si>
    <t>10/06/2020</t>
  </si>
  <si>
    <t>fine fioritura/inizio allegagione</t>
  </si>
  <si>
    <t>I età (78); II età (69); 3 età (12)</t>
  </si>
  <si>
    <t>Il 10 giugno, è terminata la raccolta dei pollini. Il polline di vite, praticamente assente, è stato sostituito da tiglio e rovo.
Quest'anno la raccolta è durata soltanto 16 giorni viste le difficoltà legate alle condizioni meteorologiche.
Durante l'intero periodo di monitoraggio non sono state rilevate api morte nelle griglie under basket.</t>
  </si>
  <si>
    <t>11/06/2020</t>
  </si>
  <si>
    <t>I età (3), II eta (6)</t>
  </si>
  <si>
    <t>erba sottofila, presenza di polloni</t>
  </si>
  <si>
    <t>fine fioritura-allegagione</t>
  </si>
  <si>
    <t>10</t>
  </si>
  <si>
    <t>I età (5), II eta (5)</t>
  </si>
  <si>
    <t>erba sottofila, presenza di qualche pollone</t>
  </si>
  <si>
    <t>sottofila lavorato, viti spollonate</t>
  </si>
  <si>
    <t>231</t>
  </si>
  <si>
    <t>I età (122), II eta (91), III età (18)</t>
  </si>
  <si>
    <t>12/06/20</t>
  </si>
  <si>
    <t>13</t>
  </si>
  <si>
    <t>I età (5), II eta (4), III età (4)</t>
  </si>
  <si>
    <t>32</t>
  </si>
  <si>
    <t>I età (4), II eta (4), III età (1)</t>
  </si>
  <si>
    <t>Favorita</t>
  </si>
  <si>
    <t>5</t>
  </si>
  <si>
    <t>54</t>
  </si>
  <si>
    <t>I età (1), II eta (2), III età (2)</t>
  </si>
  <si>
    <t>12/06/2020</t>
  </si>
  <si>
    <t>Trezzo Tinella</t>
  </si>
  <si>
    <t>tra allegagione e grano di pepe</t>
  </si>
  <si>
    <t>22</t>
  </si>
  <si>
    <t>I età ((2), II età (7), III età (3)</t>
  </si>
  <si>
    <t>vigneto relativamente basso, in zona piuttosto umida; a monte è presente un'area boscata a vista priva di vite selvatica</t>
  </si>
  <si>
    <t>vigneto su versante alto ed intensamente vitato</t>
  </si>
  <si>
    <t>giovane vigneto su versante alto ed intensamente vitato</t>
  </si>
  <si>
    <t>Cossano Belbo</t>
  </si>
  <si>
    <t>27</t>
  </si>
  <si>
    <t>I età (1), II età (8), III età (1)</t>
  </si>
  <si>
    <t>vigneto situato in basso, in diretta prossimità del fiume Belbo; presenza di vite selvatica in prossimità, lungo le sponde del Belbo</t>
  </si>
  <si>
    <t>Caluso</t>
  </si>
  <si>
    <t>I età (1), II età (5)</t>
  </si>
  <si>
    <t>Mazzè</t>
  </si>
  <si>
    <t>I età (2), II età (8), III età (1)</t>
  </si>
  <si>
    <t>Settimo Rottaro</t>
  </si>
  <si>
    <t>II età (2), III età (1)</t>
  </si>
  <si>
    <t>I età (9), II età (13), III età (6)</t>
  </si>
  <si>
    <t>Pre Chiusura</t>
  </si>
  <si>
    <t>III età (2)</t>
  </si>
  <si>
    <t>Filare di bordo, vigneto spollonato</t>
  </si>
  <si>
    <t>23</t>
  </si>
  <si>
    <t>I età (4), II eta (4), III età (4)</t>
  </si>
  <si>
    <t>31</t>
  </si>
  <si>
    <t>I età (1), II eta (3), III età (6)</t>
  </si>
  <si>
    <t>Monteu Roero</t>
  </si>
  <si>
    <t>111</t>
  </si>
  <si>
    <t>I età (1),  IV età (1)</t>
  </si>
  <si>
    <t>Castagnito</t>
  </si>
  <si>
    <t>Santa Vittoria d'Alba</t>
  </si>
  <si>
    <t>7</t>
  </si>
  <si>
    <t>44</t>
  </si>
  <si>
    <t>I età (1), II eta (2), III età (4)</t>
  </si>
  <si>
    <t>76</t>
  </si>
  <si>
    <t>I età (33), II età (34), III età (8), IV età (1)</t>
  </si>
  <si>
    <t>Belvedere Langhe</t>
  </si>
  <si>
    <t>I età (21), II età (5)</t>
  </si>
  <si>
    <t>I età (5), II età (8)</t>
  </si>
  <si>
    <t>I età (11), II età (10), III età (1)</t>
  </si>
  <si>
    <t>I età (29), II età (34), III età (11)</t>
  </si>
  <si>
    <t>gamay</t>
  </si>
  <si>
    <t>I età (3), II età (2)</t>
  </si>
  <si>
    <t>Exilles</t>
  </si>
  <si>
    <t>nr</t>
  </si>
  <si>
    <t>quota: 1.000 m slm</t>
  </si>
  <si>
    <t>Gravere</t>
  </si>
  <si>
    <t>I età (11), II età (10)</t>
  </si>
  <si>
    <t>38</t>
  </si>
  <si>
    <t>I età (2), II età (3), III età (3), IV età (1)</t>
  </si>
  <si>
    <t>I età (2), II età (4), III età (3), IV età (1)</t>
  </si>
  <si>
    <t>Tra ingrossamento acini e pre – chiusura grappolo</t>
  </si>
  <si>
    <t>II età (8); III età (7)</t>
  </si>
  <si>
    <t>I età (1); II età (8); III età (4)</t>
  </si>
  <si>
    <t>vigneto storicamente con presenza significativa di scafoideo</t>
  </si>
  <si>
    <t>grano di pepe-prechiusura grappolo</t>
  </si>
  <si>
    <t>II età (2); III età (3)</t>
  </si>
  <si>
    <t xml:space="preserve">vigneto adiacente in allegagione-accrescimento grappoli. </t>
  </si>
  <si>
    <t>I età (18), II età (10)</t>
  </si>
  <si>
    <t xml:space="preserve"> vite selvatica adiacente a vigneto</t>
  </si>
  <si>
    <t>Doglianese</t>
  </si>
  <si>
    <t>conclusa anche anche nelle zone alte Belvedere / Marsaglia / Roccacigliè</t>
  </si>
  <si>
    <t>III età nelle zone più precoci</t>
  </si>
  <si>
    <t>Silvio Chionetti</t>
  </si>
  <si>
    <t>III età</t>
  </si>
  <si>
    <t>Diego Musso</t>
  </si>
  <si>
    <t>II età (9), III età (15), IV età (1)</t>
  </si>
  <si>
    <t>area/comune</t>
  </si>
  <si>
    <t>N° giovani individuati rilievo 2019</t>
  </si>
  <si>
    <t>N° piante monitorate rilievo 2019</t>
  </si>
  <si>
    <t>Densità giovani rilievo 2019</t>
  </si>
  <si>
    <t xml:space="preserve">2019 Età giovani </t>
  </si>
  <si>
    <t>07/05/2019</t>
  </si>
  <si>
    <t>08/05/2019</t>
  </si>
  <si>
    <t>22/05/2019</t>
  </si>
  <si>
    <t>30/05/2019</t>
  </si>
  <si>
    <t>Magliano</t>
  </si>
  <si>
    <t>Inizio fioritura</t>
  </si>
  <si>
    <t xml:space="preserve">Piverone </t>
  </si>
  <si>
    <t>6</t>
  </si>
  <si>
    <t>I età (6)</t>
  </si>
  <si>
    <t>03/06/2019</t>
  </si>
  <si>
    <t>bottoni fiorali visibili</t>
  </si>
  <si>
    <t>37</t>
  </si>
  <si>
    <t>I età (37)</t>
  </si>
  <si>
    <t>misto rosso</t>
  </si>
  <si>
    <t>Montalenghe</t>
  </si>
  <si>
    <t>I età (10)</t>
  </si>
  <si>
    <t>04/06/2019</t>
  </si>
  <si>
    <t>25</t>
  </si>
  <si>
    <t>I età (24); II età (1)</t>
  </si>
  <si>
    <t>Monticello</t>
  </si>
  <si>
    <t>50% fioritura</t>
  </si>
  <si>
    <t>05/06/2019</t>
  </si>
  <si>
    <t>I età (8); II età (3)</t>
  </si>
  <si>
    <t xml:space="preserve">Murisengo </t>
  </si>
  <si>
    <t>06/06/2019</t>
  </si>
  <si>
    <t>07/06/2019</t>
  </si>
  <si>
    <t>Gaviese</t>
  </si>
  <si>
    <t>I età (4); II età (1)</t>
  </si>
  <si>
    <t>12/06/2019</t>
  </si>
  <si>
    <t>68</t>
  </si>
  <si>
    <t>I età (62); II età (6)</t>
  </si>
  <si>
    <t>è iniziata la presenza di polline di vite nel polline raccolto dalle api. Non risultano presenti, ad oggi, api morte nelle griglie under basket.</t>
  </si>
  <si>
    <t>13/06/2019</t>
  </si>
  <si>
    <t>I età (4); II età (2)</t>
  </si>
  <si>
    <t>I età (24); II età (9)</t>
  </si>
  <si>
    <t>Moscato
Favorita</t>
  </si>
  <si>
    <t>I età (2); II età (3)</t>
  </si>
  <si>
    <t>16/06/2019</t>
  </si>
  <si>
    <t>Nonostante l'avanzata fioritura della vite, la raccolta di tale polline non supera il 50% del raccolto (negli anni precedenti si raggiungevano anche delle percentuali fino al 70%).  Ad oggi non ci sono api morte nelle griglie under basket.</t>
  </si>
  <si>
    <t>17/06/2019</t>
  </si>
  <si>
    <t>c'è stato un picco di fioritura negli ultimi 3 giorni grazie alle temperature ed al bel tempo</t>
  </si>
  <si>
    <t>18/06/2019</t>
  </si>
  <si>
    <r>
      <rPr>
        <sz val="12"/>
        <color indexed="8"/>
        <rFont val="Arial"/>
        <family val="2"/>
      </rPr>
      <t xml:space="preserve">I età (27); II età (32); </t>
    </r>
    <r>
      <rPr>
        <b/>
        <sz val="12"/>
        <color indexed="8"/>
        <rFont val="Arial"/>
        <family val="2"/>
      </rPr>
      <t>III età (3)</t>
    </r>
  </si>
  <si>
    <t>Montaldo Scarampi</t>
  </si>
  <si>
    <r>
      <rPr>
        <sz val="12"/>
        <color indexed="8"/>
        <rFont val="Arial"/>
        <family val="2"/>
      </rPr>
      <t xml:space="preserve">I età (2); II età (5); </t>
    </r>
    <r>
      <rPr>
        <b/>
        <sz val="12"/>
        <color indexed="8"/>
        <rFont val="Arial"/>
        <family val="2"/>
      </rPr>
      <t>III età (3)</t>
    </r>
  </si>
  <si>
    <t>Mombercelli</t>
  </si>
  <si>
    <t>II età (2)</t>
  </si>
  <si>
    <t>vigneto recentemente abbandonato</t>
  </si>
  <si>
    <t>19/06/2019</t>
  </si>
  <si>
    <r>
      <rPr>
        <sz val="12"/>
        <color indexed="8"/>
        <rFont val="Arial"/>
        <family val="2"/>
      </rPr>
      <t xml:space="preserve">I età (141); II età (33); </t>
    </r>
    <r>
      <rPr>
        <b/>
        <sz val="12"/>
        <color indexed="8"/>
        <rFont val="Arial"/>
        <family val="2"/>
      </rPr>
      <t>III età (2)</t>
    </r>
  </si>
  <si>
    <t>confinante con incolto con vite selvatica</t>
  </si>
  <si>
    <t>I età (6); II età (1)</t>
  </si>
  <si>
    <t>Clavesana</t>
  </si>
  <si>
    <t>I età (1); II età (3)</t>
  </si>
  <si>
    <t>Marsaglia</t>
  </si>
  <si>
    <t>fioritura</t>
  </si>
  <si>
    <t>&lt;0,02</t>
  </si>
  <si>
    <t>n.d.</t>
  </si>
  <si>
    <t>Murazzano</t>
  </si>
  <si>
    <t>Cigliè</t>
  </si>
  <si>
    <t>I età (7); II età (2)</t>
  </si>
  <si>
    <t>cortese</t>
  </si>
  <si>
    <t>?</t>
  </si>
  <si>
    <t>Gavi ?</t>
  </si>
  <si>
    <t>piena fioritura</t>
  </si>
  <si>
    <t>I età (40%); II età (60%)</t>
  </si>
  <si>
    <t>vite selvativa</t>
  </si>
  <si>
    <t>I età (82%); II età (18%)</t>
  </si>
  <si>
    <r>
      <rPr>
        <sz val="12"/>
        <rFont val="Arial"/>
        <family val="2"/>
      </rPr>
      <t xml:space="preserve">II età (3); </t>
    </r>
    <r>
      <rPr>
        <b/>
        <sz val="12"/>
        <rFont val="Arial"/>
        <family val="2"/>
      </rPr>
      <t>III età (3)</t>
    </r>
  </si>
  <si>
    <t>I età (3); II età (7)</t>
  </si>
  <si>
    <t>Nizza Monferrato</t>
  </si>
  <si>
    <t>-</t>
  </si>
  <si>
    <t>Del Vecchio</t>
  </si>
  <si>
    <r>
      <rPr>
        <sz val="12"/>
        <rFont val="Arial"/>
        <family val="0"/>
      </rPr>
      <t xml:space="preserve">2 I età (18%)
5 II età (45%)
</t>
    </r>
    <r>
      <rPr>
        <b/>
        <sz val="12"/>
        <rFont val="Arial"/>
        <family val="0"/>
      </rPr>
      <t>4 III età (37%)</t>
    </r>
  </si>
  <si>
    <t>Castelletto Molina</t>
  </si>
  <si>
    <t xml:space="preserve">Vi comunico che in data odierna è terminata la raccolta dei pollini. 
Il polline di vite è praticamente assente ed è stato sostituito da polline di tiglio e di rovo. Durante l'intero periodo di monitoraggio non sono state rilevate api morte nelle griglie under basket. </t>
  </si>
  <si>
    <t>20/06/2019</t>
  </si>
  <si>
    <r>
      <rPr>
        <sz val="12"/>
        <rFont val="Arial"/>
        <family val="0"/>
      </rPr>
      <t>I età (2); II età (5);</t>
    </r>
    <r>
      <rPr>
        <b/>
        <sz val="12"/>
        <rFont val="Arial"/>
        <family val="0"/>
      </rPr>
      <t xml:space="preserve"> III età (1)</t>
    </r>
  </si>
  <si>
    <r>
      <rPr>
        <sz val="12"/>
        <color indexed="8"/>
        <rFont val="Arial"/>
        <family val="2"/>
      </rPr>
      <t>I età (5); II età (9);</t>
    </r>
    <r>
      <rPr>
        <b/>
        <sz val="12"/>
        <color indexed="8"/>
        <rFont val="Arial"/>
        <family val="2"/>
      </rPr>
      <t xml:space="preserve"> III età (1)</t>
    </r>
  </si>
  <si>
    <r>
      <rPr>
        <sz val="12"/>
        <color indexed="8"/>
        <rFont val="Arial"/>
        <family val="2"/>
      </rPr>
      <t>I età (7); II età (4);</t>
    </r>
    <r>
      <rPr>
        <b/>
        <sz val="12"/>
        <color indexed="8"/>
        <rFont val="Arial"/>
        <family val="2"/>
      </rPr>
      <t xml:space="preserve"> III età (3)</t>
    </r>
  </si>
  <si>
    <r>
      <rPr>
        <sz val="12"/>
        <color indexed="8"/>
        <rFont val="Arial"/>
        <family val="2"/>
      </rPr>
      <t xml:space="preserve">I età (26); II età (32); </t>
    </r>
    <r>
      <rPr>
        <b/>
        <sz val="12"/>
        <color indexed="8"/>
        <rFont val="Arial"/>
        <family val="2"/>
      </rPr>
      <t>III età (10)</t>
    </r>
  </si>
  <si>
    <t>Palazzo C.se</t>
  </si>
  <si>
    <t>I età (4); II età (4)</t>
  </si>
  <si>
    <r>
      <rPr>
        <sz val="12"/>
        <color indexed="8"/>
        <rFont val="Arial"/>
        <family val="2"/>
      </rPr>
      <t>I età (3); II età (1);</t>
    </r>
    <r>
      <rPr>
        <b/>
        <sz val="12"/>
        <color indexed="8"/>
        <rFont val="Arial"/>
        <family val="2"/>
      </rPr>
      <t xml:space="preserve"> III età (1)</t>
    </r>
  </si>
  <si>
    <t>N° giovani individuati rilievo 2018</t>
  </si>
  <si>
    <t>N° piante monitorate rilievo 2018</t>
  </si>
  <si>
    <t>Densità giovani rilievo 2018</t>
  </si>
  <si>
    <t xml:space="preserve">2018 Età giovani </t>
  </si>
  <si>
    <t>15/05/2018</t>
  </si>
  <si>
    <t>16/05/2018</t>
  </si>
  <si>
    <t xml:space="preserve">I età (3)
</t>
  </si>
  <si>
    <t>24/05/2018</t>
  </si>
  <si>
    <t xml:space="preserve">I età (7)
</t>
  </si>
  <si>
    <t>25/05/2018</t>
  </si>
  <si>
    <t>Calosso</t>
  </si>
  <si>
    <t>26/05/2018</t>
  </si>
  <si>
    <t>Neretto, Nebbiolo</t>
  </si>
  <si>
    <t>Settimo Vittone</t>
  </si>
  <si>
    <t>27/05/2018</t>
  </si>
  <si>
    <t>Le instabilità meteorologiche hanno seriamente compromesso la fioritura dell'acacia, prolungandola nel tempo e distraendo le api dalla raccolta dei pollini. Pertanto, fino ad oggi, non sarebbe stato possibile iniziare la raccolta. Se le condizioni meteorologiche lo permetteranno, la raccolta pollini inizierà il 28/05/2018. In caso di continui temporali giornalieri, il polline non è interessante per le api e pertanto non viene raccolto.</t>
  </si>
  <si>
    <t>28/05/2018</t>
  </si>
  <si>
    <t>Cassinasco</t>
  </si>
  <si>
    <t>Nebbiolo, Syrah</t>
  </si>
  <si>
    <t xml:space="preserve">Grazzano Badoglio </t>
  </si>
  <si>
    <t>Carlo Ollino</t>
  </si>
  <si>
    <t>Colli Tortonesi</t>
  </si>
  <si>
    <t>Stefano Bergaglio</t>
  </si>
  <si>
    <t>30/05/2018</t>
  </si>
  <si>
    <t>8</t>
  </si>
  <si>
    <t>33</t>
  </si>
  <si>
    <t xml:space="preserve">I età (7) II età (1)
</t>
  </si>
  <si>
    <t>72</t>
  </si>
  <si>
    <t xml:space="preserve">I età (2) II età (1)
</t>
  </si>
  <si>
    <t xml:space="preserve">Cocconato e dintorni </t>
  </si>
  <si>
    <t xml:space="preserve"> bottoni fiorali separati. </t>
  </si>
  <si>
    <t>0,04-0,06</t>
  </si>
  <si>
    <t xml:space="preserve">I età (90%) II età (10%)
</t>
  </si>
  <si>
    <t>31/05/2018</t>
  </si>
  <si>
    <t>varietà precoci e Chardonnay</t>
  </si>
  <si>
    <t xml:space="preserve">Piemonte zona sud Cuneo Asti Alessandria </t>
  </si>
  <si>
    <t>fioritura dal 18 maggio</t>
  </si>
  <si>
    <t>Daniele Eberle</t>
  </si>
  <si>
    <t>tutte le varietà</t>
  </si>
  <si>
    <t>fioritura a quote 300-400 m</t>
  </si>
  <si>
    <t>Inizio fioritura a quote 500 m</t>
  </si>
  <si>
    <t>Cossano Belbo, Santo Stefano Belbo</t>
  </si>
  <si>
    <t>bottoni fiorali separati e fioritura imminente a quote elevate (500 m)</t>
  </si>
  <si>
    <t>01/06/2018</t>
  </si>
  <si>
    <t>La raccolta dei pollini è iniziata in data 28/05/2018. Ad oggi la quantità di polline di vite raccolto dalle api è irrilevante e questo fa pensare ad una fioritura non omogenea</t>
  </si>
  <si>
    <t>05/06/2018</t>
  </si>
  <si>
    <t xml:space="preserve">barbera
</t>
  </si>
  <si>
    <t xml:space="preserve"> tra allegagione e grano di pepe</t>
  </si>
  <si>
    <t xml:space="preserve">
Brachetto</t>
  </si>
  <si>
    <t xml:space="preserve">I età (6) II età (6)
</t>
  </si>
  <si>
    <t>06/06/2018</t>
  </si>
  <si>
    <t>Pinerolese (San Pietro Val Lemina)</t>
  </si>
  <si>
    <t>Nei giorni 5 e 6 giugno è stata rilevata una raccolta di polline di vite pari al 20-30% massimo. Nonostante la vite abbia praticamente raggiunto la piena fioritura, come potrete notare il raccolto di questo polline non è così interessante per le api ancora attratte dal polline di papavero di colore nero (negli anni scorsi, in piena fioritura, si raggiungevano punte pari al 50-60% di polline di vite). Se le condizioni meteorologiche miglioreranno nei prossimi giorni, sicuramente avremo una concentrazione maggiore di polline di vite (colore giallo limone).</t>
  </si>
  <si>
    <t>Cortese</t>
  </si>
  <si>
    <t xml:space="preserve">La fase fenologica va da inizio fioritura nelle zone più fresche a piena-fine fioritura in quelle più precoci. </t>
  </si>
  <si>
    <t xml:space="preserve">I età (1)
</t>
  </si>
  <si>
    <t>Davide Ferrarese, Matteo Tasca</t>
  </si>
  <si>
    <t>selvatico</t>
  </si>
  <si>
    <t xml:space="preserve"> da inizio fioritura nelle zone più fresche a piena-fine fioritura in quelle più precoci. </t>
  </si>
  <si>
    <t xml:space="preserve">
4 giovani di 1° età.
</t>
  </si>
  <si>
    <t>07/06/2018</t>
  </si>
  <si>
    <t>Carrù</t>
  </si>
  <si>
    <t>47</t>
  </si>
  <si>
    <t>I età (33); II età (14)</t>
  </si>
  <si>
    <t>Diano d'Alba</t>
  </si>
  <si>
    <t>Romano Canavese</t>
  </si>
  <si>
    <t>fine allegagione</t>
  </si>
  <si>
    <t>allegagione ultimata/grano di pepe</t>
  </si>
  <si>
    <t>I età (11); II età (6)</t>
  </si>
  <si>
    <t>Albertin I./Laiolo L.</t>
  </si>
  <si>
    <t>11/06/2018</t>
  </si>
  <si>
    <t>Gavi - Vallegge</t>
  </si>
  <si>
    <t>piena fioritura;</t>
  </si>
  <si>
    <t xml:space="preserve">II età (2) </t>
  </si>
  <si>
    <t>Matteo Tasca</t>
  </si>
  <si>
    <t>Gavi – Pratolungo</t>
  </si>
  <si>
    <t xml:space="preserve"> Inizio - piena fioritura;</t>
  </si>
  <si>
    <t>Vite selvatica</t>
  </si>
  <si>
    <t>I età (16), II età (4)</t>
  </si>
  <si>
    <t>12/06/2018</t>
  </si>
  <si>
    <t>Ad oggi la raccolta di polline di vite viene progressivamente sostituita da polline di tiglio e di rovo.  Questo indica che la fioritura della vite sta volgendo al termine.  Tuttavia, quest'anno, vista la stagione anomala dal punto di vista meteorologico, il polline di vite, anche nel momento di "piena fioritura" non è stato interessante per le api (non si sono mai registrate punte pari al 50-60%, come avveniva negli anni passati).  Durante questo periodo di monitoraggio, nelle griglie under-basket non è stata rilevata la presenza di api morte da avvelenamento da insetticidi (api morte con la ligula estroflessa); tuttavia si è verificato un tasso di mortalità di api superiore alla norma, riconducibile molto probabilmente all'utilizzo massiccio di fungicidi utilizzati per far fronte all'emergenza cattivo tempo (api morte prematuramente, ma senza ligula estroflessa che è invece tipica dell'avvelenamento da insetticida). Un'analisi di laboratorio sulle api morte che confermi questa ipotesi, è pressoché impossibile poiché, non trattandosi di una moria di massa, è difficile reperire campioni adeguati da analizzare.</t>
  </si>
  <si>
    <t>I età (4) II età (7)
III età (1)</t>
  </si>
  <si>
    <t xml:space="preserve">III età (1)
</t>
  </si>
  <si>
    <t>14/06/2018</t>
  </si>
  <si>
    <t xml:space="preserve"> In data odierna è terminata la raccolta dei pollini.  Dalla raccolta del 13 e 14 giugno si rileva che il polline di vite è praticamente assente, essendo stato interamente sostituito da polline di tiglio e di rovo.</t>
  </si>
  <si>
    <t>Vite americana</t>
  </si>
  <si>
    <t>Canale-Castellinaldo</t>
  </si>
  <si>
    <t>11-15/06/2018</t>
  </si>
  <si>
    <t>Vignale M.to</t>
  </si>
  <si>
    <t>60</t>
  </si>
  <si>
    <t xml:space="preserve">2° età </t>
  </si>
  <si>
    <t xml:space="preserve">Bullano Pansecchi </t>
  </si>
  <si>
    <t xml:space="preserve">Ottiglio </t>
  </si>
  <si>
    <t>Sala M.to</t>
  </si>
  <si>
    <t>Frassinello</t>
  </si>
  <si>
    <t>15/06/2018</t>
  </si>
  <si>
    <t>fine fioritura-allegagione;</t>
  </si>
  <si>
    <t>35</t>
  </si>
  <si>
    <t>I età (2), II età (1) +
Diverse esuvie</t>
  </si>
  <si>
    <t>Matteo Tasca, Maura Marcheselli</t>
  </si>
  <si>
    <t>40</t>
  </si>
  <si>
    <t>I età (24), II età (8)</t>
  </si>
  <si>
    <t>N° giovani individuati rilievo 2017</t>
  </si>
  <si>
    <t>N° piante monitorate rilievo 2017</t>
  </si>
  <si>
    <t>Densità giovani rilievo 2017</t>
  </si>
  <si>
    <t xml:space="preserve">2017 Età giovani </t>
  </si>
  <si>
    <t>03/05/2017</t>
  </si>
  <si>
    <t xml:space="preserve">I età (4)
</t>
  </si>
  <si>
    <t>17/05/2017</t>
  </si>
  <si>
    <t>bottoni fiorali separati </t>
  </si>
  <si>
    <t xml:space="preserve">I età (8)
</t>
  </si>
  <si>
    <t>Laiolo/Albertin</t>
  </si>
  <si>
    <t>18/05/2017</t>
  </si>
  <si>
    <t>59</t>
  </si>
  <si>
    <t>26</t>
  </si>
  <si>
    <t xml:space="preserve">I età (59)
</t>
  </si>
  <si>
    <t>Orio</t>
  </si>
  <si>
    <t xml:space="preserve">I età  e II età
</t>
  </si>
  <si>
    <t>San Giorgio</t>
  </si>
  <si>
    <t>22/05/2017</t>
  </si>
  <si>
    <t>I età (30)
II età (3)</t>
  </si>
  <si>
    <t>24/05/2017</t>
  </si>
  <si>
    <t>predisposta la stazione di monitoraggio dei pollini sita in Dogliani - Borg.ta Biarella.</t>
  </si>
  <si>
    <t>non risulta raccolto polline di vite da parte dalle api; non risultano presenti api morte nelle griglie under basket.</t>
  </si>
  <si>
    <t>69</t>
  </si>
  <si>
    <t>I età (59)
II età (10)</t>
  </si>
  <si>
    <t>25/05/2017</t>
  </si>
  <si>
    <t>Piemonte settentrionale</t>
  </si>
  <si>
    <t>revisto a fine fioritura dappertutto  entro primi di  giugno</t>
  </si>
  <si>
    <t>una settimana in anticipo sulla media storica ventennale; 10 gg in anticipo su 2016</t>
  </si>
  <si>
    <t>Michele Vigasio</t>
  </si>
  <si>
    <t>altre varietà</t>
  </si>
  <si>
    <t xml:space="preserve">più tardive -zone più tardive max 10 giugno </t>
  </si>
  <si>
    <t>Castelrocchero</t>
  </si>
  <si>
    <t>20% fiori aperti</t>
  </si>
  <si>
    <t>I età (13)
II età (2)</t>
  </si>
  <si>
    <t>26/05/2017</t>
  </si>
  <si>
    <t xml:space="preserve">dolcetto, pinot e chardonnay </t>
  </si>
  <si>
    <t>Doglianese e Monregalese</t>
  </si>
  <si>
    <t xml:space="preserve">inizio fioritura </t>
  </si>
  <si>
    <t>presenza</t>
  </si>
  <si>
    <t>Ricaldone</t>
  </si>
  <si>
    <t>Carlo d'Angelone</t>
  </si>
  <si>
    <t>Monferrato Casalese</t>
  </si>
  <si>
    <t>50-60% fioritura</t>
  </si>
  <si>
    <t>I età (28)
II età (2)</t>
  </si>
  <si>
    <t>Pansecchi, Margara, Visca, Bullano</t>
  </si>
  <si>
    <t>28-29/05/2017</t>
  </si>
  <si>
    <t>polline di vite al 50%; Il polline di papavero, di colore nero, rilevato nei giorni precedenti, è in graduale diminuzione, con un aumento significativo di polline di vite di colore giallo-limone.</t>
  </si>
  <si>
    <t>29/05/2017</t>
  </si>
  <si>
    <t>57</t>
  </si>
  <si>
    <t>I età (42)
II età (15)</t>
  </si>
  <si>
    <t>Ivan Albertin Aurelio - Del Vecchio</t>
  </si>
  <si>
    <t xml:space="preserve">Barbera,   dolcetto, cortese e moscato </t>
  </si>
  <si>
    <t>piena fioritura (moscato appena più indietro degli altri)</t>
  </si>
  <si>
    <t>I età (6)
II età (5)</t>
  </si>
  <si>
    <t>97</t>
  </si>
  <si>
    <t>I età (63)
II età (34)</t>
  </si>
  <si>
    <t>80% fioritura</t>
  </si>
  <si>
    <t>0,26</t>
  </si>
  <si>
    <t>I età (1) 10%
II età (8) 72%    III età (2) 18%</t>
  </si>
  <si>
    <t>Persano Federico</t>
  </si>
  <si>
    <t>Castellinaldo</t>
  </si>
  <si>
    <t>0,29</t>
  </si>
  <si>
    <t>I età (5) 55%
II età (3) 33%    III età (1) 12%</t>
  </si>
  <si>
    <t>Guarene, Castellinaldo, Govone e Montaldo di Govone</t>
  </si>
  <si>
    <t>8 di 1° età 
15 di 2° età.</t>
  </si>
  <si>
    <t>Vicki Saccuzzo, Marco Rosina e Stefano Dacomo</t>
  </si>
  <si>
    <t>3  di 2°età 
1  di 1°età.</t>
  </si>
  <si>
    <t>30/05/2017</t>
  </si>
  <si>
    <t>Chierese</t>
  </si>
  <si>
    <t>Manuela Fassio</t>
  </si>
  <si>
    <t>31/05-01/06</t>
  </si>
  <si>
    <t>70% di I età, 23% di II età, 7% di III età (dubbia)</t>
  </si>
  <si>
    <t>dato complessivo di rilievo su 4 vigneti</t>
  </si>
  <si>
    <t>Tasca Visca Bullano Marcheselli</t>
  </si>
  <si>
    <t>01/06/2017</t>
  </si>
  <si>
    <t>polline di vite al 60%</t>
  </si>
  <si>
    <t>04-05/06/2017</t>
  </si>
  <si>
    <t>graduale diminuzione della percentuale di polline di vite, che ad oggi risulta essere pari al 20%. Sono in aumento i pollini di tiglio e di papavero.</t>
  </si>
  <si>
    <t>6 di 1° età 
8 di 2° età
1 di 3° età</t>
  </si>
  <si>
    <t>1 di 1° età 
1  di 2° età
1 di 3° età</t>
  </si>
  <si>
    <t>07/06/2017</t>
  </si>
  <si>
    <t xml:space="preserve">I età (7) 64%
II età (4) 36%   </t>
  </si>
  <si>
    <t>I età (17) 49%
II età (12) 34%
III età (6) 17%</t>
  </si>
  <si>
    <t xml:space="preserve">Conclusione raccolta pollini (per un totale di n° 15 gg di raccolta). Fioritura conclusa
</t>
  </si>
  <si>
    <t>Quest'anno la raccolta pollini è stata più breve, in quanto le temperature elevate hanno contribuito ad accelerare la fioritura della vite, riducendone pertanto la durata.
Il polline di vite è  ormai praticamente inesistente: è stato sostituito dal polline di tiglio, di rovo e di papavero.
Durante tutto il periodo della raccolta dei pollini, non si sono verificate morie di api nelle griglie under basket.</t>
  </si>
  <si>
    <t>08/06/2017</t>
  </si>
  <si>
    <t>circa 30% III età - 70% II età</t>
  </si>
  <si>
    <t>16</t>
  </si>
  <si>
    <t>I età (6) 37%
II età (8) 50%
III età (2) 13%</t>
  </si>
  <si>
    <t>barbera/erbaluce</t>
  </si>
  <si>
    <t>Mazze'</t>
  </si>
  <si>
    <t>17</t>
  </si>
  <si>
    <t>I età (9) 53%
II età (5) 29%
III età (3) 18%</t>
  </si>
  <si>
    <t>I età (11) 52%
II età (9) 43%
III età (1) 5%</t>
  </si>
  <si>
    <t>93</t>
  </si>
  <si>
    <t>I età (1) 33%
II età (2) 67%</t>
  </si>
  <si>
    <t>0,65</t>
  </si>
  <si>
    <t xml:space="preserve"> III età (6) 46% 
II età (6) 46% 
I età (1) 8% </t>
  </si>
  <si>
    <t>moscato, chardonnay</t>
  </si>
  <si>
    <t>&lt; 0,02</t>
  </si>
  <si>
    <t>Dolcetto</t>
  </si>
  <si>
    <t>Rocca Cigliè</t>
  </si>
  <si>
    <t>Allegagione avvenuta</t>
  </si>
  <si>
    <t>1° età (2) 25%
2° età (4) 50%
3° età (2) 25%</t>
  </si>
  <si>
    <t>Albertin/Musso/Pecchenino</t>
  </si>
  <si>
    <t>Bastia</t>
  </si>
  <si>
    <t>1° età (1) 100%</t>
  </si>
  <si>
    <t>1° età (4) 23%
2° età (10) 59%
3° età (3) 18%</t>
  </si>
  <si>
    <t>1° età (7) 58%
2° età (4) 34%
3° età (1) 8%</t>
  </si>
  <si>
    <t>Albertin</t>
  </si>
  <si>
    <t>1° età (3) 25%
2° età (5) 42%
3° età (4) 33%</t>
  </si>
  <si>
    <t>1° età (6) 27%
2° età (10) 46%
3° età (6) 27%</t>
  </si>
  <si>
    <t>1° età (11) 61%
2° età (7) 39%</t>
  </si>
  <si>
    <t>1° età (4) 31%
2° età (7) 54%
3° età (2) 15%</t>
  </si>
  <si>
    <t>3 di 1° età 
8 di 2° età
5 di 3° età</t>
  </si>
  <si>
    <t>16 forme giovanili: 3 neanidi di 1° età, 8 neanidi di 2° età e 5 ninfa di 1° età. Mentre nel vigneto sono state riscontrate ----&gt; 1 forme giovanili: 1 neanidi di 2°età, 0 neanide di 1°età e 0 ninfa di 1° età.</t>
  </si>
  <si>
    <t xml:space="preserve">
1  di 2° età
</t>
  </si>
  <si>
    <t>Alba in Fraz. San Rocco Seno d'Elvio</t>
  </si>
  <si>
    <t>1,30</t>
  </si>
  <si>
    <r>
      <rPr>
        <b/>
        <sz val="12"/>
        <color indexed="10"/>
        <rFont val="Arial"/>
        <family val="2"/>
      </rPr>
      <t xml:space="preserve">IV età (1) 4,8%
</t>
    </r>
    <r>
      <rPr>
        <sz val="12"/>
        <rFont val="Arial"/>
        <family val="2"/>
      </rPr>
      <t>III età (8) 38,1%
II età (10) 47,6%
I età (2) 9,5%</t>
    </r>
  </si>
  <si>
    <t>II età (1) 100%</t>
  </si>
  <si>
    <t>Albarossa</t>
  </si>
  <si>
    <t>0,02</t>
  </si>
  <si>
    <t>III età (2) 100%</t>
  </si>
  <si>
    <t>Camo</t>
  </si>
  <si>
    <t>grignolino</t>
  </si>
  <si>
    <t>No</t>
  </si>
  <si>
    <t>MOMBERCELLI</t>
  </si>
  <si>
    <t>allegagione avvenuta (acini già ingrossati)</t>
  </si>
  <si>
    <t>n.p.</t>
  </si>
  <si>
    <t>MONGARDINO</t>
  </si>
  <si>
    <t>I età (2) 29%
II età (3) 42%
III età (2) 29%</t>
  </si>
  <si>
    <t>MONTALDO SCARAMPI</t>
  </si>
  <si>
    <t>allegagione avvenuta (acini molto ingrossati)</t>
  </si>
  <si>
    <r>
      <rPr>
        <sz val="12"/>
        <rFont val="Arial"/>
        <family val="2"/>
      </rPr>
      <t xml:space="preserve">I età (3) 23%
II età (6) 46%
III età (3) 23%
</t>
    </r>
    <r>
      <rPr>
        <b/>
        <sz val="12"/>
        <color indexed="10"/>
        <rFont val="Arial"/>
        <family val="2"/>
      </rPr>
      <t>IV età (1) 8%</t>
    </r>
  </si>
  <si>
    <t>II età (2) 67%
III età (1) 33%</t>
  </si>
  <si>
    <t>ROCCHETTA TANARO</t>
  </si>
  <si>
    <t>VAGLIO SERRA</t>
  </si>
  <si>
    <t>I età (6) 46%
II età (6) 46%
III età (1) 8%</t>
  </si>
  <si>
    <t>VIGLIANO D'ASTI</t>
  </si>
  <si>
    <t>II età (1) 50%
III età (1) 50%</t>
  </si>
  <si>
    <t>VINCHIO</t>
  </si>
  <si>
    <t>I età (8) 35%
II età (11) 48%
III età (4) 17%</t>
  </si>
  <si>
    <t>CASTELLETTO MOLINA</t>
  </si>
  <si>
    <t>Fine fioritura (dopo danni da gelo)</t>
  </si>
  <si>
    <t>Sì</t>
  </si>
  <si>
    <t>CASTEL ROCCHERO</t>
  </si>
  <si>
    <r>
      <rPr>
        <sz val="12"/>
        <rFont val="Arial"/>
        <family val="2"/>
      </rPr>
      <t xml:space="preserve">II età (2) 18,2%
III età (6) 54,5%
</t>
    </r>
    <r>
      <rPr>
        <b/>
        <sz val="12"/>
        <color indexed="10"/>
        <rFont val="Arial"/>
        <family val="2"/>
      </rPr>
      <t>IV età (1) 9,1%
V età (2) 18,2%</t>
    </r>
  </si>
  <si>
    <t>MONTABONE</t>
  </si>
  <si>
    <t>NIZZA MONFERRATO</t>
  </si>
  <si>
    <t>CASTEL BOGLIONE</t>
  </si>
  <si>
    <t>allegagione avvenuta (acini già ingrossati) - gravi danni da gelo</t>
  </si>
  <si>
    <t>II età (3) 43%
III età (4) 57%</t>
  </si>
  <si>
    <t>SAN MARZANO OLIVETO</t>
  </si>
  <si>
    <t>III età (1) 100%</t>
  </si>
  <si>
    <t>allegagione avvenuta (acini già ingrossati) - danni da gelo</t>
  </si>
  <si>
    <t>data osservazione</t>
  </si>
  <si>
    <t>FIORITURA</t>
  </si>
  <si>
    <t>N° giovani individuati rilievo 2016</t>
  </si>
  <si>
    <t>N° piante monitorate rilievo 2016</t>
  </si>
  <si>
    <t>Densità giovani rilievo 2016</t>
  </si>
  <si>
    <t xml:space="preserve">2016 Età giovani </t>
  </si>
  <si>
    <t>05/05/2016</t>
  </si>
  <si>
    <t>12/05/2016</t>
  </si>
  <si>
    <t>13/05/2016</t>
  </si>
  <si>
    <t>Acquese</t>
  </si>
  <si>
    <t>Marco Visca - Fabrizio Bullano</t>
  </si>
  <si>
    <t>17/05/2016</t>
  </si>
  <si>
    <t xml:space="preserve">I età (numerose)
</t>
  </si>
  <si>
    <t>18/05/2016</t>
  </si>
  <si>
    <t xml:space="preserve">I età (14)
</t>
  </si>
  <si>
    <t>20/05/2016</t>
  </si>
  <si>
    <t>Guarene e Govone</t>
  </si>
  <si>
    <t>incolto vicino a vigneto</t>
  </si>
  <si>
    <t>Luca Borgna, Vicki Saccuzzo</t>
  </si>
  <si>
    <t>Govone</t>
  </si>
  <si>
    <t>La Morra</t>
  </si>
  <si>
    <t>20-21/05/2016</t>
  </si>
  <si>
    <t>Nebbiolo Chardonnay</t>
  </si>
  <si>
    <t>zona Barolo</t>
  </si>
  <si>
    <t>inizio nelle zone più calde</t>
  </si>
  <si>
    <t>Gian Piero Romana</t>
  </si>
  <si>
    <t>23/05/2016</t>
  </si>
  <si>
    <t>I età (26)
II età (4)</t>
  </si>
  <si>
    <t>Vezza d'Alba Socco</t>
  </si>
  <si>
    <t>Vezza d'Alba Madernassa</t>
  </si>
  <si>
    <t>Vezza d'Alba Vernè</t>
  </si>
  <si>
    <t>Baldissero d'Alba</t>
  </si>
  <si>
    <t>24/05/2016</t>
  </si>
  <si>
    <t>Mazzé</t>
  </si>
  <si>
    <t>bottono separati</t>
  </si>
  <si>
    <t>Antonella Piatti</t>
  </si>
  <si>
    <t>Gattinara</t>
  </si>
  <si>
    <t>primi stami visibili</t>
  </si>
  <si>
    <t xml:space="preserve"> inizio Fioritura deciso (zone medie) a fine mese (in linea con la media storica) , con termine completo con croatina nelle zone più fredde non prima del 15</t>
  </si>
  <si>
    <t>Vesime</t>
  </si>
  <si>
    <t>26/05/2016</t>
  </si>
  <si>
    <t>Barbera/Dolcetto</t>
  </si>
  <si>
    <t>SI</t>
  </si>
  <si>
    <t>75% I età
25% II età</t>
  </si>
  <si>
    <t>27/05/2016</t>
  </si>
  <si>
    <t>Bottoni fiorali separati</t>
  </si>
  <si>
    <t>Bottoni fiorali separati; vigneto vulnerabile lungo il Belbo</t>
  </si>
  <si>
    <t>I età: 100%</t>
  </si>
  <si>
    <t>Castagnole Monferrato</t>
  </si>
  <si>
    <t>bottonoi fiorali</t>
  </si>
  <si>
    <t>Paolo Dell'Olio</t>
  </si>
  <si>
    <t>bottoni fiorali</t>
  </si>
  <si>
    <t>&gt;=0,02</t>
  </si>
  <si>
    <t>np</t>
  </si>
  <si>
    <t>Musso/Chionetti</t>
  </si>
  <si>
    <t>I età (100%)</t>
  </si>
  <si>
    <t>28/08/2016</t>
  </si>
  <si>
    <t>inifio rioritura</t>
  </si>
  <si>
    <r>
      <rPr>
        <sz val="12"/>
        <color indexed="8"/>
        <rFont val="Arial"/>
        <family val="2"/>
      </rPr>
      <t>Neanidi di 1a età  lungo i bordi con incolti e boschi,</t>
    </r>
    <r>
      <rPr>
        <b/>
        <sz val="12"/>
        <color indexed="8"/>
        <rFont val="Arial"/>
        <family val="2"/>
      </rPr>
      <t xml:space="preserve"> nulla nelle zone interne dei vigneti</t>
    </r>
    <r>
      <rPr>
        <sz val="12"/>
        <color indexed="8"/>
        <rFont val="Arial"/>
        <family val="2"/>
      </rPr>
      <t>.</t>
    </r>
  </si>
  <si>
    <t>Gain Piero Romana</t>
  </si>
  <si>
    <t>30/05/2016</t>
  </si>
  <si>
    <t>Nicese</t>
  </si>
  <si>
    <t>fioritura 50%</t>
  </si>
  <si>
    <t>Docetto</t>
  </si>
  <si>
    <t>Erbaluce</t>
  </si>
  <si>
    <t>Canavese</t>
  </si>
  <si>
    <t>fioritura 10%</t>
  </si>
  <si>
    <t>Persano, Maggiorotto, Dellavalle</t>
  </si>
  <si>
    <t>Montà</t>
  </si>
  <si>
    <t>Vezza</t>
  </si>
  <si>
    <t xml:space="preserve">Guarene </t>
  </si>
  <si>
    <t>100% prima</t>
  </si>
  <si>
    <t>Rosina, Borgna</t>
  </si>
  <si>
    <t>Priocca</t>
  </si>
  <si>
    <t>I età (2)              II età (1)</t>
  </si>
  <si>
    <t>67% prima      33% seconda</t>
  </si>
  <si>
    <t>Cortese (no); Chardonnay  a Gavi inizio fioritura</t>
  </si>
  <si>
    <t>Matteo Tasca, Davide Ferrarese, Maura Marcheselli</t>
  </si>
  <si>
    <t>I età (1)              II età (1)</t>
  </si>
  <si>
    <t>Nizza</t>
  </si>
  <si>
    <t>75% I età, 25% II età</t>
  </si>
  <si>
    <t>I età (20%)
II età (80%)</t>
  </si>
  <si>
    <t>I età (74%)
II età (26%)</t>
  </si>
  <si>
    <t>I età (70%)
II età (27%)
III età (3%)</t>
  </si>
  <si>
    <t>I età (87%)
II età (13%)</t>
  </si>
  <si>
    <t>&gt;0,02</t>
  </si>
  <si>
    <t>I età (60%)
II età (40%)</t>
  </si>
  <si>
    <t>I età (79%)
II età (21%)</t>
  </si>
  <si>
    <t>I età (75%)
II età (25%)</t>
  </si>
  <si>
    <t>Castelboglione</t>
  </si>
  <si>
    <t>0,03</t>
  </si>
  <si>
    <t>66,66% I età; 33,33% II età</t>
  </si>
  <si>
    <t>Rocchetta Palafea</t>
  </si>
  <si>
    <t>100% I età</t>
  </si>
  <si>
    <t>1,50</t>
  </si>
  <si>
    <t>I età (67%)
II età (33%)</t>
  </si>
  <si>
    <t>I età (25%)
II età (75%)</t>
  </si>
  <si>
    <t>I età (83%)
II età (17%)</t>
  </si>
  <si>
    <t>50% I età
50% III età</t>
  </si>
  <si>
    <t>Bubbio</t>
  </si>
  <si>
    <t>Monforte</t>
  </si>
  <si>
    <t>fioritura 70%</t>
  </si>
  <si>
    <t>Attilio Pecchenino</t>
  </si>
  <si>
    <t>inizio</t>
  </si>
  <si>
    <t>Roberto Abate</t>
  </si>
  <si>
    <t>raccolta dei pollini, nei quali è stata rilevata una presenza di polline di vite corrispondente a circa 20-30%.</t>
  </si>
  <si>
    <t>ripresa la raccolta pollini, sospesa nei giorni scorsi a causa delle sfavorevoli condizioni meteorologiche.</t>
  </si>
  <si>
    <t>I e II età</t>
  </si>
  <si>
    <t>Federico Lessio UNITO</t>
  </si>
  <si>
    <t>Vische</t>
  </si>
  <si>
    <t>Candia</t>
  </si>
  <si>
    <t>50% I età; 25% II età: 25% III età</t>
  </si>
  <si>
    <t>tra fioritura terminata e grano di pepe</t>
  </si>
  <si>
    <t>0,79</t>
  </si>
  <si>
    <t xml:space="preserve">18,75% I età
68,75% II età
12,50% III età
</t>
  </si>
  <si>
    <t>pinot nero/moscaro d'Amburgo</t>
  </si>
  <si>
    <t>Mombaruzzo</t>
  </si>
  <si>
    <t>0,09</t>
  </si>
  <si>
    <t>20% I età
80% II età</t>
  </si>
  <si>
    <t>raccolta dei pollini, nei quali è stata rilevata una presenza di polline di vite corrispondente a circa 50-60%.</t>
  </si>
  <si>
    <t>N° giovani individuati rilievo 2015</t>
  </si>
  <si>
    <t>N° piante monitorate rilievo 2015</t>
  </si>
  <si>
    <t>Densità giovani rilievo 2015</t>
  </si>
  <si>
    <t xml:space="preserve">2015 Età giovani </t>
  </si>
  <si>
    <t>12/05/2015</t>
  </si>
  <si>
    <t>Pinerolese</t>
  </si>
  <si>
    <t xml:space="preserve">I età (2)
</t>
  </si>
  <si>
    <t>Bosio</t>
  </si>
  <si>
    <t>20/05/2015</t>
  </si>
  <si>
    <t>Persano</t>
  </si>
  <si>
    <t>22/05/2015</t>
  </si>
  <si>
    <t>barbera /dolcetto</t>
  </si>
  <si>
    <t>150</t>
  </si>
  <si>
    <t xml:space="preserve">I età (9)
II età (3)
</t>
  </si>
  <si>
    <t>A.Giusta M.Visca L.Selvaggio</t>
  </si>
  <si>
    <t>Acqui Terme</t>
  </si>
  <si>
    <t xml:space="preserve">I età (7)
II età (1)
</t>
  </si>
  <si>
    <t xml:space="preserve">I età (1)
II età (1)
</t>
  </si>
  <si>
    <t>Alice Bel Colle</t>
  </si>
  <si>
    <t>Strevi</t>
  </si>
  <si>
    <t xml:space="preserve">II età (1)
</t>
  </si>
  <si>
    <t>Rivalta Bormida</t>
  </si>
  <si>
    <t>25/05/2015</t>
  </si>
  <si>
    <t>ATTIVAZIONE STAZIONE DI MONITORAGGIO</t>
  </si>
  <si>
    <t>Devalle Miele</t>
  </si>
  <si>
    <t>prefioritura</t>
  </si>
  <si>
    <t>I età prevalente, poche II età</t>
  </si>
  <si>
    <t>quasi terminata</t>
  </si>
  <si>
    <t>Castagnole Lanze</t>
  </si>
  <si>
    <t>piena</t>
  </si>
  <si>
    <t>I età (36)
II età (4)
III età (1)</t>
  </si>
  <si>
    <t>Calusiese</t>
  </si>
  <si>
    <t>Laiolo</t>
  </si>
  <si>
    <t xml:space="preserve">I età e II età
</t>
  </si>
  <si>
    <t>allungamento germogli-grappoli fiorali separati</t>
  </si>
  <si>
    <t xml:space="preserve">I età (13)
</t>
  </si>
  <si>
    <t>Davide Ferrarese</t>
  </si>
  <si>
    <t>26/05/2015</t>
  </si>
  <si>
    <t>Francavilla</t>
  </si>
  <si>
    <t>grappoli fiorali separati</t>
  </si>
  <si>
    <t>N° giovani individuati rilievo 2014</t>
  </si>
  <si>
    <t>N° piante monitorate rilievo 2014</t>
  </si>
  <si>
    <t>Densità giovani rilievo 2014</t>
  </si>
  <si>
    <t xml:space="preserve">2014 Età giovani </t>
  </si>
  <si>
    <t>diverse zone</t>
  </si>
  <si>
    <t>9-12 maggio</t>
  </si>
  <si>
    <t>2 neanidi / 100 foglie</t>
  </si>
  <si>
    <t>Pinerolo</t>
  </si>
  <si>
    <t xml:space="preserve">alcune neanidi </t>
  </si>
  <si>
    <t>Giovanni Bosio</t>
  </si>
  <si>
    <t>Mongardino (reg. Garlasca)</t>
  </si>
  <si>
    <t>punto di saggio</t>
  </si>
  <si>
    <t>numerose</t>
  </si>
  <si>
    <t>Matteo Marchisio</t>
  </si>
  <si>
    <t>zone più calde</t>
  </si>
  <si>
    <t>Canelli (regione Monforte)</t>
  </si>
  <si>
    <t xml:space="preserve">PRIMI GRAPPOLI </t>
  </si>
  <si>
    <t>Vigliano d'Asti</t>
  </si>
  <si>
    <t>(esposizione sud sempre molto precoce)</t>
  </si>
  <si>
    <t>PROBABILE SETTIMANA DEL 26 MAGGIO</t>
  </si>
  <si>
    <t>IMMINENTE</t>
  </si>
  <si>
    <t>Monforte d'Alba</t>
  </si>
  <si>
    <t>Ruché</t>
  </si>
  <si>
    <t>1neanide / foglia</t>
  </si>
  <si>
    <t>I età prevalente / poche II età</t>
  </si>
  <si>
    <t>vigneto di Ruché confinante con incolto con vite selvatica (vecchio vigneto abbandonato)</t>
  </si>
  <si>
    <t>Piovà Massaia</t>
  </si>
  <si>
    <t>vigneto adiacente ad un incolto con vite oggetto di ingiunzione da parte del Settore Fitosanitario (e non estirpato come prescritto).</t>
  </si>
  <si>
    <t>S. Vittoria d'Alba</t>
  </si>
  <si>
    <t>100% 1a età</t>
  </si>
  <si>
    <t>PREVISTA PER I PRIMI DI GIUGNO</t>
  </si>
  <si>
    <t>barbera/dolcetto</t>
  </si>
  <si>
    <t xml:space="preserve"> Fioritura incipiente (fiori aperti estremam. sporadici).</t>
  </si>
  <si>
    <t>I età (66%)
II età (33%)</t>
  </si>
  <si>
    <t>Tutte le forme giovanili si trovavano sul barbera, vicino alla riva con ciliegi dove c'è qualche ricaccio di vite selvatica.</t>
  </si>
  <si>
    <t>87% 1a età, 13% 2a</t>
  </si>
  <si>
    <t>Dellavalle</t>
  </si>
  <si>
    <t>Cisterna</t>
  </si>
  <si>
    <t>88% 1a età, 12% 2a</t>
  </si>
  <si>
    <t>Grignolino</t>
  </si>
  <si>
    <t>91% 1a età, 9% 2a</t>
  </si>
  <si>
    <t>S. Stefano Roero</t>
  </si>
  <si>
    <t>83% 1a età, 17% 2a</t>
  </si>
  <si>
    <t>nd</t>
  </si>
  <si>
    <t>Chionetti/Gonella/Musso</t>
  </si>
  <si>
    <t>inizio fioritura 0-10%</t>
  </si>
  <si>
    <t>I età (43%)
II età (57%)</t>
  </si>
  <si>
    <t>Abbona/Albertin/Bealessio/Pecchenino</t>
  </si>
  <si>
    <t>II età (100%)</t>
  </si>
  <si>
    <t>Abbona/Albertin/Pecchenino</t>
  </si>
  <si>
    <t xml:space="preserve">Dolcetto </t>
  </si>
  <si>
    <t>I età (54%)
II età (46%)</t>
  </si>
  <si>
    <t>0.06</t>
  </si>
  <si>
    <t>chardonnay, moscato</t>
  </si>
  <si>
    <t>0.01</t>
  </si>
  <si>
    <t xml:space="preserve"> Fioritura incipiente (alcuni fiori aperti)</t>
  </si>
  <si>
    <t>lungo il Belbo</t>
  </si>
  <si>
    <t>esposizioni normali allegagione avvenuta, esposizioni più fresche 50-60%</t>
  </si>
  <si>
    <t>Maggiorotto/Marino</t>
  </si>
  <si>
    <t>0,18</t>
  </si>
  <si>
    <t>0,06</t>
  </si>
  <si>
    <t>AGLIANO TERME</t>
  </si>
  <si>
    <t>Albertin/Giusta/Tarasco</t>
  </si>
  <si>
    <t>33% 1a età, 67% 2a</t>
  </si>
  <si>
    <t>69% 1a età, 31% 2a</t>
  </si>
  <si>
    <t>Bonarda</t>
  </si>
  <si>
    <t>80% 1a età, 20% 2a</t>
  </si>
  <si>
    <t>II età</t>
  </si>
  <si>
    <t>Aimasso</t>
  </si>
  <si>
    <t>Mango</t>
  </si>
  <si>
    <t>MASIO (AL)</t>
  </si>
  <si>
    <t>Albertin/Giusta</t>
  </si>
  <si>
    <t>I età (43%)
II età (43%)
III età (14%)</t>
  </si>
  <si>
    <t>I età (50%)
II età (50%)</t>
  </si>
  <si>
    <t>Tolti fili e parte dei pali; viti in parte tagliate al colletto e in parte capitozzate. Attualmente in abbandono</t>
  </si>
  <si>
    <t>I età (63%)
II età (37%)</t>
  </si>
  <si>
    <t>Neive</t>
  </si>
  <si>
    <t>Neviglie</t>
  </si>
  <si>
    <t>Piena fioritura</t>
  </si>
  <si>
    <t>30% 1a età, 70% 2a</t>
  </si>
  <si>
    <t>40% 1a, 50% 2a, 10% 3a</t>
  </si>
  <si>
    <t>50% 2a età, 50% 3a</t>
  </si>
  <si>
    <t>60% 1a, 33% 2a, 7% 3a</t>
  </si>
  <si>
    <t>56% 1a, 33% 2a, 11% 3a</t>
  </si>
  <si>
    <t>NICESE</t>
  </si>
  <si>
    <t>Foglio</t>
  </si>
  <si>
    <t>Varietà</t>
  </si>
  <si>
    <t>2012 data rilievo giovani</t>
  </si>
  <si>
    <t xml:space="preserve">2012 Densità forme giovanili </t>
  </si>
  <si>
    <t xml:space="preserve">2012 Età giovani </t>
  </si>
  <si>
    <t>2013 Data rilievo giovani</t>
  </si>
  <si>
    <t xml:space="preserve">2013 Densità forme giovanili </t>
  </si>
  <si>
    <t xml:space="preserve">2013 Età giovani </t>
  </si>
  <si>
    <t>commento</t>
  </si>
  <si>
    <t>uguale</t>
  </si>
  <si>
    <t>ritardo</t>
  </si>
  <si>
    <t>Calamandrana</t>
  </si>
  <si>
    <t>barbera (a valle); moscato (alcuni filari a monte)</t>
  </si>
  <si>
    <t>I età (20%); II età (30%); III età (50%)</t>
  </si>
  <si>
    <t>I età (60%); II età (40%)</t>
  </si>
  <si>
    <t>I età (30%); II età (70%)</t>
  </si>
  <si>
    <t>Castelnuovo Calcea</t>
  </si>
  <si>
    <t>I età (25%); II età (25%); III età (50%)</t>
  </si>
  <si>
    <t>barbera/dolcetto/grignolino</t>
  </si>
  <si>
    <t>II età (75%); III età (25%)</t>
  </si>
  <si>
    <t>I età (70%); II età (30%)</t>
  </si>
  <si>
    <t xml:space="preserve"> -</t>
  </si>
  <si>
    <t>I età (50%); II età (40%); III età (10%)</t>
  </si>
  <si>
    <t>II età prevalente</t>
  </si>
  <si>
    <t>Fontanile</t>
  </si>
  <si>
    <t>barbera, moscato</t>
  </si>
  <si>
    <t>&lt; 0.02</t>
  </si>
  <si>
    <t>Incisa Scapaccino</t>
  </si>
  <si>
    <t>II età (20%); III età (80%)</t>
  </si>
  <si>
    <t>I età (70%); II età (15%); III età (14%)</t>
  </si>
  <si>
    <t>Isola D'Asti</t>
  </si>
  <si>
    <t>Masio</t>
  </si>
  <si>
    <t>I età (15%); II età (85%)</t>
  </si>
  <si>
    <t>anticipo</t>
  </si>
  <si>
    <t>I età (60%); II età (40%);</t>
  </si>
  <si>
    <t>I età (90%); II età (10%)</t>
  </si>
  <si>
    <t>I età (30%); II età (30%); III età (30%)</t>
  </si>
  <si>
    <t>I età (20%); II età (60%); III età (20%)</t>
  </si>
  <si>
    <t>I età (20%); II età (80%)</t>
  </si>
  <si>
    <t>I età (85%); III età (15%)</t>
  </si>
  <si>
    <t>I età (50%); II età (50%)</t>
  </si>
  <si>
    <t>I età (85%); II età (15%)</t>
  </si>
  <si>
    <t>barbera/grignolino/altro</t>
  </si>
  <si>
    <t>I età (20%); II età (50%); III età (30%)</t>
  </si>
  <si>
    <t>Montegrosso D'Asti</t>
  </si>
  <si>
    <t>barbera/brachetto/dolcetto</t>
  </si>
  <si>
    <t>I età (30%); II età (40%); III età (30%)</t>
  </si>
  <si>
    <t>Nizza M.To</t>
  </si>
  <si>
    <t>I età (33%); II età (67%)</t>
  </si>
  <si>
    <t>I età (30%); II età (60%)</t>
  </si>
  <si>
    <t>Rocchetta Tanaro</t>
  </si>
  <si>
    <t>I età (20%); II età (40%); III età (40%)</t>
  </si>
  <si>
    <t>San Marzano Oliveto</t>
  </si>
  <si>
    <t>I età (50%); III età (50%)</t>
  </si>
  <si>
    <t>Vaglio Serra</t>
  </si>
  <si>
    <t>I età (34%); II età (40%); III età (26%)</t>
  </si>
  <si>
    <t>I età (50%); II età (17%); III età (33%)</t>
  </si>
  <si>
    <t>Vigliano D'Asti</t>
  </si>
  <si>
    <t>I età (29%); II età (71%)</t>
  </si>
  <si>
    <t>I età (35%); II età (65%)</t>
  </si>
  <si>
    <t>I età (19%); II età (62%); III età (19%)</t>
  </si>
  <si>
    <t>I età (56%); II età (25%); III età (19%)</t>
  </si>
  <si>
    <t>I età (66%); II età (34%)</t>
  </si>
  <si>
    <t>I età (40%); II età (40%); III età (20%)</t>
  </si>
  <si>
    <t>II età (90%); III età (10%)</t>
  </si>
  <si>
    <t>I età (25%); II età (75%)</t>
  </si>
  <si>
    <t>grignolino/barbera</t>
  </si>
  <si>
    <t>barbera/favorita/altro</t>
  </si>
  <si>
    <t>I età (75%); II età (25%)</t>
  </si>
  <si>
    <t>ROERO</t>
  </si>
  <si>
    <t>Biologico sì/no</t>
  </si>
  <si>
    <t>44% prima, 56% seconda</t>
  </si>
  <si>
    <t>100% prima età</t>
  </si>
  <si>
    <t>75% prima, 25% seconda</t>
  </si>
  <si>
    <t>60% prima, 40 seconda</t>
  </si>
  <si>
    <t>Croatina</t>
  </si>
  <si>
    <t>100% seconda</t>
  </si>
  <si>
    <t>Corneliano</t>
  </si>
  <si>
    <t>50% prima, 50% seconda</t>
  </si>
  <si>
    <t>43% prima, 57% seconda</t>
  </si>
  <si>
    <t>40% prima, 60% seconda</t>
  </si>
  <si>
    <t>20% prima, 80% seconda</t>
  </si>
  <si>
    <t>50% prima, 37% seconda, 13% terza</t>
  </si>
  <si>
    <t>67% prima, 33% seconda</t>
  </si>
  <si>
    <t>Montaldo Roero</t>
  </si>
  <si>
    <t>Monteu</t>
  </si>
  <si>
    <t>25% prima, 75% seconda</t>
  </si>
  <si>
    <t>32% prima, 68% seconda</t>
  </si>
  <si>
    <t>S.Damiano</t>
  </si>
  <si>
    <t>S.Martino Alfieri</t>
  </si>
  <si>
    <t>75% seconda, 25% terza</t>
  </si>
  <si>
    <t>S.Stefano Roero</t>
  </si>
  <si>
    <t>33% prima, 67% seconda</t>
  </si>
  <si>
    <t>38% prima, 46% seconda, 16% terza</t>
  </si>
  <si>
    <t>GAVIESE</t>
  </si>
  <si>
    <t>DIVERSI VIGNETI</t>
  </si>
  <si>
    <t>prima e seconda età e qualche terza età nelle zone più calde</t>
  </si>
</sst>
</file>

<file path=xl/styles.xml><?xml version="1.0" encoding="utf-8"?>
<styleSheet xmlns="http://schemas.openxmlformats.org/spreadsheetml/2006/main">
  <numFmts count="7">
    <numFmt numFmtId="164" formatCode="General"/>
    <numFmt numFmtId="165" formatCode="@"/>
    <numFmt numFmtId="166" formatCode="0"/>
    <numFmt numFmtId="167" formatCode="0.00"/>
    <numFmt numFmtId="168" formatCode="DD/MM/YYYY"/>
    <numFmt numFmtId="169" formatCode="D/M/YYYY"/>
    <numFmt numFmtId="170" formatCode="D\-MMM\-YY;@"/>
  </numFmts>
  <fonts count="31">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2"/>
      <name val="Arial"/>
      <family val="2"/>
    </font>
    <font>
      <b/>
      <sz val="12"/>
      <color indexed="8"/>
      <name val="Arial"/>
      <family val="2"/>
    </font>
    <font>
      <b/>
      <sz val="12"/>
      <name val="Arial"/>
      <family val="2"/>
    </font>
    <font>
      <sz val="12"/>
      <color indexed="8"/>
      <name val="Arial"/>
      <family val="2"/>
    </font>
    <font>
      <b/>
      <sz val="12"/>
      <color indexed="10"/>
      <name val="Arial"/>
      <family val="2"/>
    </font>
    <font>
      <b/>
      <sz val="10"/>
      <name val="Arial"/>
      <family val="2"/>
    </font>
    <font>
      <sz val="14"/>
      <name val="Arial"/>
      <family val="2"/>
    </font>
    <font>
      <sz val="14"/>
      <color indexed="8"/>
      <name val="Arial"/>
      <family val="2"/>
    </font>
    <font>
      <sz val="11"/>
      <name val="Arial"/>
      <family val="2"/>
    </font>
    <font>
      <sz val="9"/>
      <name val="Arial"/>
      <family val="2"/>
    </font>
    <font>
      <b/>
      <sz val="18"/>
      <name val="Arial"/>
      <family val="2"/>
    </font>
    <font>
      <b/>
      <sz val="16"/>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34"/>
        <bgColor indexed="64"/>
      </patternFill>
    </fill>
    <fill>
      <patternFill patternType="solid">
        <fgColor indexed="13"/>
        <bgColor indexed="64"/>
      </patternFill>
    </fill>
    <fill>
      <patternFill patternType="solid">
        <fgColor indexed="50"/>
        <bgColor indexed="64"/>
      </patternFill>
    </fill>
    <fill>
      <patternFill patternType="solid">
        <fgColor indexed="14"/>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2" borderId="1" applyNumberFormat="0" applyAlignment="0" applyProtection="0"/>
    <xf numFmtId="164" fontId="4" fillId="0" borderId="2" applyNumberFormat="0" applyFill="0" applyAlignment="0" applyProtection="0"/>
    <xf numFmtId="164" fontId="5" fillId="11" borderId="3" applyNumberFormat="0" applyAlignment="0" applyProtection="0"/>
    <xf numFmtId="164" fontId="2" fillId="10"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2" fillId="15" borderId="0" applyNumberFormat="0" applyBorder="0" applyAlignment="0" applyProtection="0"/>
    <xf numFmtId="164" fontId="6" fillId="3" borderId="1" applyNumberFormat="0" applyAlignment="0" applyProtection="0"/>
    <xf numFmtId="164" fontId="7" fillId="8" borderId="0" applyNumberFormat="0" applyBorder="0" applyAlignment="0" applyProtection="0"/>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8" fillId="0" borderId="0">
      <alignment/>
      <protection/>
    </xf>
    <xf numFmtId="164" fontId="0" fillId="4" borderId="4" applyNumberFormat="0" applyAlignment="0" applyProtection="0"/>
    <xf numFmtId="164" fontId="9" fillId="2" borderId="5" applyNumberFormat="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6" applyNumberFormat="0" applyFill="0" applyAlignment="0" applyProtection="0"/>
    <xf numFmtId="164" fontId="14" fillId="0" borderId="7" applyNumberFormat="0" applyFill="0" applyAlignment="0" applyProtection="0"/>
    <xf numFmtId="164" fontId="15" fillId="0" borderId="8" applyNumberFormat="0" applyFill="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16" borderId="0" applyNumberFormat="0" applyBorder="0" applyAlignment="0" applyProtection="0"/>
    <xf numFmtId="164" fontId="18" fillId="17" borderId="0" applyNumberFormat="0" applyBorder="0" applyAlignment="0" applyProtection="0"/>
  </cellStyleXfs>
  <cellXfs count="194">
    <xf numFmtId="164" fontId="0" fillId="0" borderId="0" xfId="0" applyAlignment="1">
      <alignment/>
    </xf>
    <xf numFmtId="164" fontId="19" fillId="0" borderId="0" xfId="0" applyFont="1" applyFill="1" applyAlignment="1">
      <alignment horizontal="center" vertical="center" wrapText="1"/>
    </xf>
    <xf numFmtId="164" fontId="19" fillId="0" borderId="0" xfId="0" applyFont="1" applyFill="1" applyAlignment="1">
      <alignment horizontal="left" vertical="center" wrapText="1"/>
    </xf>
    <xf numFmtId="164" fontId="19" fillId="0" borderId="0" xfId="0" applyFont="1" applyFill="1" applyAlignment="1">
      <alignment vertical="center" wrapText="1"/>
    </xf>
    <xf numFmtId="165" fontId="20" fillId="0" borderId="10" xfId="0" applyNumberFormat="1" applyFont="1" applyFill="1" applyBorder="1" applyAlignment="1">
      <alignment horizontal="center" vertical="center" wrapText="1"/>
    </xf>
    <xf numFmtId="165" fontId="21" fillId="0" borderId="10" xfId="0" applyNumberFormat="1" applyFont="1" applyFill="1" applyBorder="1" applyAlignment="1">
      <alignment horizontal="center" vertical="center" wrapText="1"/>
    </xf>
    <xf numFmtId="166" fontId="21" fillId="0" borderId="10" xfId="0" applyNumberFormat="1" applyFont="1" applyFill="1" applyBorder="1" applyAlignment="1">
      <alignment horizontal="center" vertical="center" wrapText="1"/>
    </xf>
    <xf numFmtId="164" fontId="21" fillId="0" borderId="10" xfId="0" applyFont="1" applyFill="1" applyBorder="1" applyAlignment="1">
      <alignment horizontal="left" vertical="center" wrapText="1"/>
    </xf>
    <xf numFmtId="165" fontId="19" fillId="0" borderId="10" xfId="0" applyNumberFormat="1" applyFont="1" applyFill="1" applyBorder="1" applyAlignment="1">
      <alignment horizontal="center" vertical="center" wrapText="1"/>
    </xf>
    <xf numFmtId="165" fontId="19" fillId="0" borderId="10" xfId="0" applyNumberFormat="1" applyFont="1" applyFill="1" applyBorder="1" applyAlignment="1">
      <alignment horizontal="left" vertical="center" wrapText="1"/>
    </xf>
    <xf numFmtId="166" fontId="19" fillId="0" borderId="10" xfId="0" applyNumberFormat="1" applyFont="1" applyFill="1" applyBorder="1" applyAlignment="1">
      <alignment horizontal="center" vertical="center" wrapText="1"/>
    </xf>
    <xf numFmtId="167" fontId="19" fillId="0" borderId="10" xfId="0" applyNumberFormat="1" applyFont="1" applyFill="1" applyBorder="1" applyAlignment="1">
      <alignment horizontal="center" vertical="center" wrapText="1"/>
    </xf>
    <xf numFmtId="164" fontId="19" fillId="0" borderId="10" xfId="0" applyFont="1" applyFill="1" applyBorder="1" applyAlignment="1">
      <alignment horizontal="center" vertical="center" wrapText="1"/>
    </xf>
    <xf numFmtId="165" fontId="22" fillId="0" borderId="10" xfId="0" applyNumberFormat="1" applyFont="1" applyFill="1" applyBorder="1" applyAlignment="1">
      <alignment horizontal="left" vertical="center" wrapText="1"/>
    </xf>
    <xf numFmtId="168" fontId="19" fillId="0" borderId="10" xfId="0" applyNumberFormat="1" applyFont="1" applyFill="1" applyBorder="1" applyAlignment="1">
      <alignment horizontal="center" vertical="center" wrapText="1"/>
    </xf>
    <xf numFmtId="165" fontId="22" fillId="0" borderId="10" xfId="0" applyNumberFormat="1" applyFont="1" applyFill="1" applyBorder="1" applyAlignment="1">
      <alignment horizontal="center" vertical="center" wrapText="1"/>
    </xf>
    <xf numFmtId="169" fontId="19" fillId="0" borderId="10" xfId="0" applyNumberFormat="1" applyFont="1" applyFill="1" applyBorder="1" applyAlignment="1">
      <alignment horizontal="center" vertical="center"/>
    </xf>
    <xf numFmtId="164" fontId="0" fillId="0" borderId="10" xfId="0" applyFont="1" applyFill="1" applyBorder="1" applyAlignment="1">
      <alignment horizontal="center"/>
    </xf>
    <xf numFmtId="164" fontId="19" fillId="0" borderId="10" xfId="0" applyFont="1" applyFill="1" applyBorder="1" applyAlignment="1">
      <alignment horizontal="left" vertical="center" wrapText="1"/>
    </xf>
    <xf numFmtId="164" fontId="19" fillId="0" borderId="10" xfId="0" applyFont="1" applyFill="1" applyBorder="1" applyAlignment="1">
      <alignment horizontal="center" vertical="center"/>
    </xf>
    <xf numFmtId="168" fontId="19" fillId="8" borderId="10" xfId="0" applyNumberFormat="1" applyFont="1" applyFill="1" applyBorder="1" applyAlignment="1">
      <alignment horizontal="center" vertical="center" wrapText="1"/>
    </xf>
    <xf numFmtId="165" fontId="19" fillId="8" borderId="10" xfId="0" applyNumberFormat="1" applyFont="1" applyFill="1" applyBorder="1" applyAlignment="1">
      <alignment horizontal="center" vertical="center" wrapText="1"/>
    </xf>
    <xf numFmtId="164" fontId="19" fillId="8" borderId="10" xfId="53" applyFont="1" applyFill="1" applyBorder="1" applyAlignment="1">
      <alignment horizontal="center" vertical="center" wrapText="1"/>
      <protection/>
    </xf>
    <xf numFmtId="165" fontId="22" fillId="8" borderId="10" xfId="0" applyNumberFormat="1" applyFont="1" applyFill="1" applyBorder="1" applyAlignment="1">
      <alignment horizontal="left" vertical="center" wrapText="1"/>
    </xf>
    <xf numFmtId="164" fontId="19" fillId="8" borderId="10" xfId="0" applyFont="1" applyFill="1" applyBorder="1" applyAlignment="1">
      <alignment horizontal="left" vertical="center" wrapText="1"/>
    </xf>
    <xf numFmtId="164" fontId="19" fillId="0" borderId="10" xfId="0" applyFont="1" applyFill="1" applyBorder="1" applyAlignment="1">
      <alignment horizontal="right" vertical="center"/>
    </xf>
    <xf numFmtId="164" fontId="19" fillId="0" borderId="10" xfId="0" applyFont="1" applyFill="1" applyBorder="1" applyAlignment="1">
      <alignment horizontal="left" vertical="center"/>
    </xf>
    <xf numFmtId="164" fontId="0" fillId="0" borderId="10" xfId="0" applyFill="1" applyBorder="1" applyAlignment="1">
      <alignment horizontal="center"/>
    </xf>
    <xf numFmtId="165" fontId="19" fillId="0" borderId="11" xfId="0" applyNumberFormat="1" applyFont="1" applyFill="1" applyBorder="1" applyAlignment="1">
      <alignment horizontal="left" vertical="center" wrapText="1"/>
    </xf>
    <xf numFmtId="164" fontId="0" fillId="0" borderId="10" xfId="0" applyFill="1" applyBorder="1" applyAlignment="1">
      <alignment horizontal="center" wrapText="1"/>
    </xf>
    <xf numFmtId="164" fontId="19" fillId="0" borderId="10" xfId="0" applyFont="1" applyFill="1" applyBorder="1" applyAlignment="1">
      <alignment vertical="center" wrapText="1"/>
    </xf>
    <xf numFmtId="164" fontId="19" fillId="8" borderId="10" xfId="0" applyFont="1" applyFill="1" applyBorder="1" applyAlignment="1">
      <alignment horizontal="center" vertical="center" wrapText="1"/>
    </xf>
    <xf numFmtId="164" fontId="19" fillId="8" borderId="10" xfId="0" applyFont="1" applyFill="1" applyBorder="1" applyAlignment="1">
      <alignment vertical="center" wrapText="1"/>
    </xf>
    <xf numFmtId="165" fontId="20" fillId="0" borderId="10" xfId="0" applyNumberFormat="1" applyFont="1" applyFill="1" applyBorder="1" applyAlignment="1">
      <alignment horizontal="left" vertical="center" wrapText="1"/>
    </xf>
    <xf numFmtId="164" fontId="21" fillId="0" borderId="10" xfId="0" applyFont="1" applyFill="1" applyBorder="1" applyAlignment="1">
      <alignment horizontal="center" vertical="center" wrapText="1"/>
    </xf>
    <xf numFmtId="165" fontId="19" fillId="18" borderId="10" xfId="0" applyNumberFormat="1" applyFont="1" applyFill="1" applyBorder="1" applyAlignment="1">
      <alignment horizontal="center" vertical="center" wrapText="1"/>
    </xf>
    <xf numFmtId="164" fontId="19" fillId="19" borderId="10" xfId="53" applyFont="1" applyFill="1" applyBorder="1" applyAlignment="1">
      <alignment horizontal="center" vertical="center" wrapText="1"/>
      <protection/>
    </xf>
    <xf numFmtId="165" fontId="22" fillId="19" borderId="10" xfId="0" applyNumberFormat="1" applyFont="1" applyFill="1" applyBorder="1" applyAlignment="1">
      <alignment horizontal="center" vertical="center" wrapText="1"/>
    </xf>
    <xf numFmtId="165" fontId="22" fillId="19" borderId="10" xfId="0" applyNumberFormat="1" applyFont="1" applyFill="1" applyBorder="1" applyAlignment="1">
      <alignment horizontal="left" vertical="center" wrapText="1"/>
    </xf>
    <xf numFmtId="165" fontId="19" fillId="2" borderId="10" xfId="0"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165" fontId="19" fillId="0" borderId="12" xfId="0" applyNumberFormat="1" applyFont="1" applyFill="1" applyBorder="1" applyAlignment="1">
      <alignment horizontal="left" vertical="center" wrapText="1"/>
    </xf>
    <xf numFmtId="165" fontId="19" fillId="0" borderId="13" xfId="0" applyNumberFormat="1" applyFont="1" applyFill="1" applyBorder="1" applyAlignment="1">
      <alignment horizontal="left" vertical="center" wrapText="1"/>
    </xf>
    <xf numFmtId="164" fontId="19" fillId="18" borderId="10" xfId="0" applyFont="1" applyFill="1" applyBorder="1" applyAlignment="1">
      <alignment horizontal="center" vertical="center" wrapText="1"/>
    </xf>
    <xf numFmtId="164" fontId="19" fillId="19" borderId="0" xfId="0" applyFont="1" applyFill="1" applyAlignment="1">
      <alignment vertical="center" wrapText="1"/>
    </xf>
    <xf numFmtId="164" fontId="19" fillId="0" borderId="10" xfId="53" applyFont="1" applyFill="1" applyBorder="1" applyAlignment="1">
      <alignment horizontal="center" vertical="center" wrapText="1"/>
      <protection/>
    </xf>
    <xf numFmtId="165" fontId="21" fillId="0" borderId="10" xfId="0" applyNumberFormat="1" applyFont="1" applyFill="1" applyBorder="1" applyAlignment="1">
      <alignment horizontal="left" vertical="center" wrapText="1"/>
    </xf>
    <xf numFmtId="165" fontId="19" fillId="2" borderId="10" xfId="0" applyNumberFormat="1" applyFont="1" applyFill="1" applyBorder="1" applyAlignment="1">
      <alignment horizontal="left" vertical="center" wrapText="1"/>
    </xf>
    <xf numFmtId="164" fontId="0" fillId="0" borderId="0" xfId="0" applyAlignment="1">
      <alignment vertical="center"/>
    </xf>
    <xf numFmtId="164" fontId="8" fillId="0" borderId="0" xfId="0" applyFont="1" applyAlignment="1">
      <alignment vertical="center" wrapText="1"/>
    </xf>
    <xf numFmtId="164" fontId="19" fillId="0" borderId="10" xfId="0" applyNumberFormat="1" applyFont="1" applyFill="1" applyBorder="1" applyAlignment="1">
      <alignment horizontal="center" vertical="center" wrapText="1"/>
    </xf>
    <xf numFmtId="165" fontId="22" fillId="20" borderId="10" xfId="0" applyNumberFormat="1" applyFont="1" applyFill="1" applyBorder="1" applyAlignment="1">
      <alignment horizontal="left" vertical="center" wrapText="1"/>
    </xf>
    <xf numFmtId="164" fontId="19" fillId="20" borderId="10" xfId="0" applyFont="1" applyFill="1" applyBorder="1" applyAlignment="1">
      <alignment horizontal="left" vertical="center" wrapText="1"/>
    </xf>
    <xf numFmtId="168" fontId="19" fillId="0" borderId="10" xfId="0" applyNumberFormat="1" applyFont="1" applyFill="1" applyBorder="1" applyAlignment="1">
      <alignment horizontal="center" vertical="center"/>
    </xf>
    <xf numFmtId="164" fontId="19" fillId="0" borderId="10" xfId="0" applyFont="1" applyBorder="1" applyAlignment="1">
      <alignment vertical="center"/>
    </xf>
    <xf numFmtId="164" fontId="19" fillId="0" borderId="10" xfId="0" applyFont="1" applyFill="1" applyBorder="1" applyAlignment="1">
      <alignment horizontal="center" vertical="center"/>
    </xf>
    <xf numFmtId="164" fontId="19" fillId="0" borderId="10" xfId="0" applyFont="1" applyFill="1" applyBorder="1" applyAlignment="1">
      <alignment vertical="center" wrapText="1"/>
    </xf>
    <xf numFmtId="164" fontId="19" fillId="0" borderId="10" xfId="0" applyFont="1" applyFill="1" applyBorder="1" applyAlignment="1">
      <alignment vertical="center"/>
    </xf>
    <xf numFmtId="164" fontId="19" fillId="0" borderId="10" xfId="0" applyFont="1" applyFill="1" applyBorder="1" applyAlignment="1">
      <alignment horizontal="center" vertical="center" wrapText="1"/>
    </xf>
    <xf numFmtId="164" fontId="19" fillId="20" borderId="10" xfId="0" applyFont="1" applyFill="1" applyBorder="1" applyAlignment="1">
      <alignment vertical="center" wrapText="1"/>
    </xf>
    <xf numFmtId="164" fontId="19" fillId="19" borderId="10" xfId="0" applyFont="1" applyFill="1" applyBorder="1" applyAlignment="1">
      <alignment vertical="center" wrapText="1"/>
    </xf>
    <xf numFmtId="164" fontId="21" fillId="0" borderId="0" xfId="0" applyFont="1" applyFill="1" applyBorder="1" applyAlignment="1">
      <alignment horizontal="center" vertical="center" wrapText="1"/>
    </xf>
    <xf numFmtId="164" fontId="19" fillId="19" borderId="10" xfId="53" applyFont="1" applyFill="1" applyBorder="1" applyAlignment="1">
      <alignment horizontal="left" vertical="center" wrapText="1"/>
      <protection/>
    </xf>
    <xf numFmtId="164" fontId="8" fillId="0" borderId="0" xfId="0" applyFont="1" applyAlignment="1">
      <alignment wrapText="1"/>
    </xf>
    <xf numFmtId="164" fontId="0" fillId="0" borderId="0" xfId="0" applyFont="1" applyAlignment="1">
      <alignment wrapText="1"/>
    </xf>
    <xf numFmtId="165" fontId="19" fillId="2" borderId="11" xfId="0" applyNumberFormat="1" applyFont="1" applyFill="1" applyBorder="1" applyAlignment="1">
      <alignment horizontal="center" vertical="center" wrapText="1"/>
    </xf>
    <xf numFmtId="164" fontId="19" fillId="19" borderId="11" xfId="53" applyFont="1" applyFill="1" applyBorder="1" applyAlignment="1">
      <alignment horizontal="left" vertical="center" wrapText="1"/>
      <protection/>
    </xf>
    <xf numFmtId="165" fontId="22" fillId="19" borderId="11" xfId="0" applyNumberFormat="1" applyFont="1" applyFill="1" applyBorder="1" applyAlignment="1">
      <alignment horizontal="center" vertical="center" wrapText="1"/>
    </xf>
    <xf numFmtId="165" fontId="22" fillId="19" borderId="11" xfId="0" applyNumberFormat="1" applyFont="1" applyFill="1" applyBorder="1" applyAlignment="1">
      <alignment horizontal="left" vertical="center" wrapText="1"/>
    </xf>
    <xf numFmtId="164" fontId="19" fillId="0" borderId="11" xfId="53" applyFont="1" applyFill="1" applyBorder="1" applyAlignment="1">
      <alignment horizontal="left" vertical="center" wrapText="1"/>
      <protection/>
    </xf>
    <xf numFmtId="165" fontId="22" fillId="0" borderId="11" xfId="0" applyNumberFormat="1" applyFont="1" applyFill="1" applyBorder="1" applyAlignment="1">
      <alignment horizontal="center" vertical="center" wrapText="1"/>
    </xf>
    <xf numFmtId="165" fontId="22" fillId="0" borderId="11" xfId="0" applyNumberFormat="1" applyFont="1" applyFill="1" applyBorder="1" applyAlignment="1">
      <alignment horizontal="left" vertical="center" wrapText="1"/>
    </xf>
    <xf numFmtId="164" fontId="0" fillId="0" borderId="14" xfId="0" applyFont="1" applyBorder="1" applyAlignment="1">
      <alignment wrapText="1"/>
    </xf>
    <xf numFmtId="168" fontId="19" fillId="2" borderId="10" xfId="0" applyNumberFormat="1" applyFont="1" applyFill="1" applyBorder="1" applyAlignment="1">
      <alignment horizontal="center" wrapText="1"/>
    </xf>
    <xf numFmtId="164" fontId="19" fillId="0" borderId="10" xfId="0" applyFont="1" applyBorder="1" applyAlignment="1">
      <alignment horizontal="center" wrapText="1"/>
    </xf>
    <xf numFmtId="164" fontId="19" fillId="2" borderId="10" xfId="0" applyFont="1" applyFill="1" applyBorder="1" applyAlignment="1">
      <alignment horizontal="left" wrapText="1"/>
    </xf>
    <xf numFmtId="164" fontId="19" fillId="2" borderId="10" xfId="0" applyFont="1" applyFill="1" applyBorder="1" applyAlignment="1">
      <alignment horizontal="center" wrapText="1"/>
    </xf>
    <xf numFmtId="164" fontId="0" fillId="0" borderId="10" xfId="0" applyFont="1" applyBorder="1" applyAlignment="1">
      <alignment horizontal="left" wrapText="1"/>
    </xf>
    <xf numFmtId="164" fontId="19" fillId="0" borderId="10" xfId="0" applyFont="1" applyBorder="1" applyAlignment="1">
      <alignment horizontal="left" wrapText="1"/>
    </xf>
    <xf numFmtId="165" fontId="8" fillId="19" borderId="11" xfId="0" applyNumberFormat="1" applyFont="1" applyFill="1" applyBorder="1" applyAlignment="1">
      <alignment horizontal="left" vertical="center" wrapText="1"/>
    </xf>
    <xf numFmtId="164" fontId="0" fillId="0" borderId="15" xfId="0" applyFont="1" applyBorder="1" applyAlignment="1">
      <alignment wrapText="1"/>
    </xf>
    <xf numFmtId="164" fontId="19" fillId="0" borderId="0" xfId="0" applyFont="1" applyFill="1" applyBorder="1" applyAlignment="1">
      <alignment horizontal="center" vertical="center" wrapText="1"/>
    </xf>
    <xf numFmtId="167" fontId="19" fillId="0" borderId="10" xfId="0" applyNumberFormat="1" applyFont="1" applyBorder="1" applyAlignment="1">
      <alignment horizontal="center" vertical="center" wrapText="1"/>
    </xf>
    <xf numFmtId="165" fontId="19" fillId="19" borderId="10" xfId="0" applyNumberFormat="1" applyFont="1" applyFill="1" applyBorder="1" applyAlignment="1">
      <alignment horizontal="center" vertical="center" wrapText="1"/>
    </xf>
    <xf numFmtId="164" fontId="19" fillId="19" borderId="10" xfId="0" applyFont="1" applyFill="1" applyBorder="1" applyAlignment="1">
      <alignment horizontal="center"/>
    </xf>
    <xf numFmtId="164" fontId="19" fillId="19" borderId="10" xfId="0" applyFont="1" applyFill="1" applyBorder="1" applyAlignment="1">
      <alignment/>
    </xf>
    <xf numFmtId="164" fontId="19" fillId="19" borderId="10" xfId="0" applyFont="1" applyFill="1" applyBorder="1" applyAlignment="1">
      <alignment horizontal="left"/>
    </xf>
    <xf numFmtId="165" fontId="19" fillId="0" borderId="0" xfId="0" applyNumberFormat="1" applyFont="1" applyFill="1" applyBorder="1" applyAlignment="1">
      <alignment horizontal="center" vertical="center" wrapText="1"/>
    </xf>
    <xf numFmtId="164" fontId="19" fillId="0" borderId="12" xfId="0" applyFont="1" applyFill="1" applyBorder="1" applyAlignment="1">
      <alignment vertical="center" wrapText="1"/>
    </xf>
    <xf numFmtId="164" fontId="19" fillId="0" borderId="0" xfId="0" applyFont="1" applyFill="1" applyBorder="1" applyAlignment="1">
      <alignment vertical="center" wrapText="1"/>
    </xf>
    <xf numFmtId="169" fontId="19" fillId="0" borderId="10" xfId="0" applyNumberFormat="1" applyFont="1" applyFill="1" applyBorder="1" applyAlignment="1">
      <alignment horizontal="center" vertical="center" wrapText="1"/>
    </xf>
    <xf numFmtId="164" fontId="22" fillId="19" borderId="10" xfId="0" applyNumberFormat="1" applyFont="1" applyFill="1" applyBorder="1" applyAlignment="1">
      <alignment horizontal="left" vertical="center" wrapText="1"/>
    </xf>
    <xf numFmtId="166" fontId="19" fillId="0" borderId="10" xfId="49" applyNumberFormat="1" applyFont="1" applyFill="1" applyBorder="1" applyAlignment="1">
      <alignment horizontal="center" vertical="center"/>
      <protection/>
    </xf>
    <xf numFmtId="164" fontId="19" fillId="0" borderId="10" xfId="49" applyFont="1" applyFill="1" applyBorder="1" applyAlignment="1">
      <alignment vertical="center"/>
      <protection/>
    </xf>
    <xf numFmtId="164" fontId="19" fillId="0" borderId="10" xfId="49" applyFont="1" applyFill="1" applyBorder="1" applyAlignment="1">
      <alignment horizontal="left" vertical="center"/>
      <protection/>
    </xf>
    <xf numFmtId="167" fontId="19" fillId="0" borderId="10" xfId="49" applyNumberFormat="1" applyFont="1" applyFill="1" applyBorder="1" applyAlignment="1">
      <alignment horizontal="center" vertical="center"/>
      <protection/>
    </xf>
    <xf numFmtId="164" fontId="19" fillId="0" borderId="10" xfId="49" applyFont="1" applyFill="1" applyBorder="1" applyAlignment="1">
      <alignment horizontal="left" vertical="center" wrapText="1"/>
      <protection/>
    </xf>
    <xf numFmtId="164" fontId="23" fillId="0" borderId="10" xfId="0" applyFont="1" applyFill="1" applyBorder="1" applyAlignment="1">
      <alignment horizontal="left" vertical="center" wrapText="1"/>
    </xf>
    <xf numFmtId="164" fontId="0" fillId="0" borderId="0" xfId="0" applyFill="1" applyAlignment="1">
      <alignment/>
    </xf>
    <xf numFmtId="164" fontId="0" fillId="0" borderId="0" xfId="0" applyFill="1" applyAlignment="1">
      <alignment horizontal="center"/>
    </xf>
    <xf numFmtId="166" fontId="24" fillId="0" borderId="10" xfId="0" applyNumberFormat="1" applyFont="1" applyFill="1" applyBorder="1" applyAlignment="1">
      <alignment horizontal="center" vertical="center" wrapText="1"/>
    </xf>
    <xf numFmtId="164" fontId="0" fillId="0" borderId="0" xfId="0" applyFont="1" applyFill="1" applyAlignment="1">
      <alignment/>
    </xf>
    <xf numFmtId="164" fontId="25" fillId="0" borderId="12" xfId="0" applyFont="1" applyFill="1" applyBorder="1" applyAlignment="1">
      <alignment vertical="center" wrapText="1"/>
    </xf>
    <xf numFmtId="164" fontId="25" fillId="0" borderId="10" xfId="0" applyFont="1" applyFill="1" applyBorder="1" applyAlignment="1">
      <alignment vertical="center" wrapText="1"/>
    </xf>
    <xf numFmtId="164" fontId="22" fillId="0" borderId="10" xfId="0" applyFont="1" applyFill="1" applyBorder="1" applyAlignment="1">
      <alignment horizontal="center" vertical="center" wrapText="1"/>
    </xf>
    <xf numFmtId="164" fontId="22" fillId="0" borderId="10" xfId="0" applyFont="1" applyFill="1" applyBorder="1" applyAlignment="1">
      <alignment horizontal="left" vertical="center" wrapText="1"/>
    </xf>
    <xf numFmtId="164" fontId="19" fillId="0" borderId="0" xfId="0" applyFont="1" applyFill="1" applyAlignment="1">
      <alignment/>
    </xf>
    <xf numFmtId="164" fontId="0" fillId="0" borderId="10" xfId="0" applyFont="1" applyFill="1" applyBorder="1" applyAlignment="1">
      <alignment horizontal="center" vertical="center" wrapText="1"/>
    </xf>
    <xf numFmtId="164" fontId="25" fillId="0" borderId="0" xfId="0" applyFont="1" applyFill="1" applyBorder="1" applyAlignment="1">
      <alignment vertical="center" wrapText="1"/>
    </xf>
    <xf numFmtId="168" fontId="19" fillId="0" borderId="10" xfId="52" applyNumberFormat="1" applyFont="1" applyFill="1" applyBorder="1" applyAlignment="1">
      <alignment horizontal="center" vertical="center"/>
      <protection/>
    </xf>
    <xf numFmtId="164" fontId="19" fillId="0" borderId="10" xfId="0" applyFont="1" applyFill="1" applyBorder="1" applyAlignment="1">
      <alignment horizontal="center"/>
    </xf>
    <xf numFmtId="164" fontId="19" fillId="0" borderId="10" xfId="52" applyFont="1" applyFill="1" applyBorder="1" applyAlignment="1">
      <alignment horizontal="center" vertical="center"/>
      <protection/>
    </xf>
    <xf numFmtId="166" fontId="19" fillId="0" borderId="10" xfId="52" applyNumberFormat="1" applyFont="1" applyFill="1" applyBorder="1" applyAlignment="1">
      <alignment horizontal="left" vertical="center"/>
      <protection/>
    </xf>
    <xf numFmtId="166" fontId="19" fillId="0" borderId="10" xfId="52" applyNumberFormat="1" applyFont="1" applyFill="1" applyBorder="1" applyAlignment="1">
      <alignment horizontal="center" vertical="center"/>
      <protection/>
    </xf>
    <xf numFmtId="164" fontId="19" fillId="0" borderId="10" xfId="52" applyNumberFormat="1" applyFont="1" applyFill="1" applyBorder="1" applyAlignment="1">
      <alignment horizontal="center" vertical="center" wrapText="1"/>
      <protection/>
    </xf>
    <xf numFmtId="164" fontId="19" fillId="0" borderId="10" xfId="0" applyFont="1" applyFill="1" applyBorder="1" applyAlignment="1">
      <alignment/>
    </xf>
    <xf numFmtId="166" fontId="19" fillId="0" borderId="10" xfId="52" applyNumberFormat="1" applyFont="1" applyFill="1" applyBorder="1" applyAlignment="1">
      <alignment horizontal="center" vertical="center" wrapText="1"/>
      <protection/>
    </xf>
    <xf numFmtId="167" fontId="19" fillId="0" borderId="10" xfId="52" applyNumberFormat="1" applyFont="1" applyFill="1" applyBorder="1" applyAlignment="1">
      <alignment horizontal="center" vertical="center"/>
      <protection/>
    </xf>
    <xf numFmtId="164" fontId="0" fillId="0" borderId="10" xfId="0" applyFill="1" applyBorder="1" applyAlignment="1">
      <alignment/>
    </xf>
    <xf numFmtId="168" fontId="22" fillId="0" borderId="10" xfId="53" applyNumberFormat="1" applyFont="1" applyFill="1" applyBorder="1" applyAlignment="1">
      <alignment horizontal="center" vertical="center" wrapText="1"/>
      <protection/>
    </xf>
    <xf numFmtId="164" fontId="22" fillId="0" borderId="10" xfId="53" applyFont="1" applyFill="1" applyBorder="1" applyAlignment="1">
      <alignment horizontal="center" vertical="center" wrapText="1"/>
      <protection/>
    </xf>
    <xf numFmtId="164" fontId="22" fillId="0" borderId="10" xfId="53" applyFont="1" applyFill="1" applyBorder="1" applyAlignment="1">
      <alignment horizontal="left" vertical="center" wrapText="1"/>
      <protection/>
    </xf>
    <xf numFmtId="165" fontId="22" fillId="0" borderId="10" xfId="53" applyNumberFormat="1" applyFont="1" applyFill="1" applyBorder="1" applyAlignment="1">
      <alignment horizontal="center" vertical="center" wrapText="1"/>
      <protection/>
    </xf>
    <xf numFmtId="168" fontId="22" fillId="0" borderId="10" xfId="0" applyNumberFormat="1" applyFont="1" applyFill="1" applyBorder="1" applyAlignment="1">
      <alignment horizontal="center" vertical="center" wrapText="1"/>
    </xf>
    <xf numFmtId="164" fontId="22" fillId="0" borderId="0" xfId="0" applyFont="1" applyFill="1" applyBorder="1" applyAlignment="1">
      <alignment horizontal="center" vertical="center" wrapText="1"/>
    </xf>
    <xf numFmtId="168" fontId="22" fillId="19" borderId="10" xfId="53" applyNumberFormat="1" applyFont="1" applyFill="1" applyBorder="1" applyAlignment="1">
      <alignment horizontal="center" vertical="center" wrapText="1"/>
      <protection/>
    </xf>
    <xf numFmtId="164" fontId="0" fillId="19" borderId="10" xfId="0" applyFill="1" applyBorder="1" applyAlignment="1">
      <alignment horizontal="center"/>
    </xf>
    <xf numFmtId="164" fontId="0" fillId="19" borderId="10" xfId="0" applyFill="1" applyBorder="1" applyAlignment="1">
      <alignment/>
    </xf>
    <xf numFmtId="164" fontId="19" fillId="0" borderId="10" xfId="0" applyFont="1" applyBorder="1" applyAlignment="1">
      <alignment horizontal="center"/>
    </xf>
    <xf numFmtId="164" fontId="19" fillId="0" borderId="10" xfId="0" applyFont="1" applyFill="1" applyBorder="1" applyAlignment="1">
      <alignment horizontal="left"/>
    </xf>
    <xf numFmtId="167" fontId="19" fillId="0" borderId="10" xfId="0" applyNumberFormat="1" applyFont="1" applyBorder="1" applyAlignment="1">
      <alignment horizontal="center"/>
    </xf>
    <xf numFmtId="164" fontId="22" fillId="0" borderId="10" xfId="0" applyFont="1" applyFill="1" applyBorder="1" applyAlignment="1">
      <alignment vertical="center" wrapText="1"/>
    </xf>
    <xf numFmtId="164" fontId="0" fillId="0" borderId="0" xfId="0" applyAlignment="1">
      <alignment horizontal="center"/>
    </xf>
    <xf numFmtId="164" fontId="0" fillId="0" borderId="0" xfId="0" applyAlignment="1">
      <alignment horizontal="left"/>
    </xf>
    <xf numFmtId="164" fontId="21" fillId="0" borderId="12" xfId="0" applyFont="1" applyFill="1" applyBorder="1" applyAlignment="1">
      <alignment horizontal="center" vertical="center" wrapText="1"/>
    </xf>
    <xf numFmtId="164" fontId="26" fillId="0" borderId="10" xfId="0" applyFont="1" applyFill="1" applyBorder="1" applyAlignment="1">
      <alignment horizontal="center" vertical="center" wrapText="1"/>
    </xf>
    <xf numFmtId="164" fontId="0" fillId="0" borderId="12" xfId="0" applyFont="1" applyFill="1" applyBorder="1" applyAlignment="1">
      <alignment horizontal="center" vertical="center" wrapText="1"/>
    </xf>
    <xf numFmtId="168" fontId="26" fillId="0" borderId="10" xfId="0" applyNumberFormat="1" applyFont="1" applyFill="1" applyBorder="1" applyAlignment="1">
      <alignment horizontal="center" vertical="center" wrapText="1"/>
    </xf>
    <xf numFmtId="164" fontId="19" fillId="19" borderId="10" xfId="0" applyFont="1" applyFill="1" applyBorder="1" applyAlignment="1">
      <alignment horizontal="center" vertical="center" wrapText="1"/>
    </xf>
    <xf numFmtId="164" fontId="19" fillId="19" borderId="12" xfId="0" applyFont="1" applyFill="1" applyBorder="1" applyAlignment="1">
      <alignment horizontal="left" vertical="center" wrapText="1"/>
    </xf>
    <xf numFmtId="164" fontId="19" fillId="19" borderId="10" xfId="0" applyFont="1" applyFill="1" applyBorder="1" applyAlignment="1">
      <alignment horizontal="left" vertical="center" wrapText="1"/>
    </xf>
    <xf numFmtId="164" fontId="22" fillId="0" borderId="12" xfId="0" applyFont="1" applyFill="1" applyBorder="1" applyAlignment="1">
      <alignment horizontal="left" vertical="center" wrapText="1"/>
    </xf>
    <xf numFmtId="164" fontId="20" fillId="0" borderId="10" xfId="0" applyFont="1" applyFill="1" applyBorder="1" applyAlignment="1">
      <alignment horizontal="center" vertical="center" wrapText="1"/>
    </xf>
    <xf numFmtId="167" fontId="19" fillId="0" borderId="10" xfId="0" applyNumberFormat="1" applyFont="1" applyFill="1" applyBorder="1" applyAlignment="1">
      <alignment horizontal="left" vertical="center" wrapText="1"/>
    </xf>
    <xf numFmtId="164" fontId="0" fillId="2" borderId="12" xfId="0" applyFont="1" applyFill="1" applyBorder="1" applyAlignment="1">
      <alignment horizontal="center" vertical="center" wrapText="1"/>
    </xf>
    <xf numFmtId="164" fontId="0" fillId="0" borderId="12" xfId="0" applyFont="1" applyFill="1" applyBorder="1" applyAlignment="1">
      <alignment horizontal="left" vertical="center" wrapText="1"/>
    </xf>
    <xf numFmtId="164" fontId="19" fillId="0" borderId="10" xfId="0" applyFont="1" applyFill="1" applyBorder="1" applyAlignment="1">
      <alignment horizontal="center" vertical="center"/>
    </xf>
    <xf numFmtId="164" fontId="0" fillId="0" borderId="12" xfId="0" applyBorder="1" applyAlignment="1">
      <alignment/>
    </xf>
    <xf numFmtId="166" fontId="27" fillId="0" borderId="10" xfId="0" applyNumberFormat="1" applyFont="1" applyFill="1" applyBorder="1" applyAlignment="1">
      <alignment horizontal="center" vertical="center" wrapText="1"/>
    </xf>
    <xf numFmtId="167" fontId="27"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left" vertical="center" wrapText="1"/>
    </xf>
    <xf numFmtId="166" fontId="28" fillId="0" borderId="12" xfId="0" applyNumberFormat="1" applyFont="1" applyFill="1" applyBorder="1" applyAlignment="1">
      <alignment horizontal="center" vertical="center" wrapText="1"/>
    </xf>
    <xf numFmtId="167" fontId="19" fillId="0" borderId="10" xfId="0" applyNumberFormat="1" applyFont="1" applyFill="1" applyBorder="1" applyAlignment="1">
      <alignment horizontal="center" vertical="center"/>
    </xf>
    <xf numFmtId="164" fontId="0" fillId="0" borderId="10" xfId="49" applyFont="1" applyFill="1" applyBorder="1" applyAlignment="1">
      <alignment horizontal="center" vertical="center"/>
      <protection/>
    </xf>
    <xf numFmtId="166" fontId="27" fillId="0" borderId="12" xfId="0" applyNumberFormat="1" applyFont="1" applyFill="1" applyBorder="1" applyAlignment="1">
      <alignment horizontal="left" vertical="center" wrapText="1"/>
    </xf>
    <xf numFmtId="164" fontId="19" fillId="0" borderId="11" xfId="0" applyFont="1" applyFill="1" applyBorder="1" applyAlignment="1">
      <alignment horizontal="left" vertical="center" wrapText="1"/>
    </xf>
    <xf numFmtId="164" fontId="19" fillId="0" borderId="11" xfId="0" applyFont="1" applyFill="1" applyBorder="1" applyAlignment="1">
      <alignment vertical="center" wrapText="1"/>
    </xf>
    <xf numFmtId="168" fontId="26" fillId="0" borderId="11" xfId="0" applyNumberFormat="1" applyFont="1" applyFill="1" applyBorder="1" applyAlignment="1">
      <alignment horizontal="center" vertical="center" wrapText="1"/>
    </xf>
    <xf numFmtId="164" fontId="0" fillId="0" borderId="11" xfId="0" applyBorder="1" applyAlignment="1">
      <alignment/>
    </xf>
    <xf numFmtId="166" fontId="27" fillId="0" borderId="11" xfId="0" applyNumberFormat="1" applyFont="1" applyFill="1" applyBorder="1" applyAlignment="1">
      <alignment horizontal="center" vertical="center" wrapText="1"/>
    </xf>
    <xf numFmtId="166" fontId="27" fillId="0" borderId="16" xfId="0" applyNumberFormat="1" applyFont="1" applyFill="1" applyBorder="1" applyAlignment="1">
      <alignment horizontal="left" vertical="center" wrapText="1"/>
    </xf>
    <xf numFmtId="166" fontId="27" fillId="0" borderId="16" xfId="0" applyNumberFormat="1" applyFont="1" applyFill="1" applyBorder="1" applyAlignment="1">
      <alignment horizontal="center" vertical="center" wrapText="1"/>
    </xf>
    <xf numFmtId="164" fontId="0" fillId="0" borderId="10" xfId="0" applyBorder="1" applyAlignment="1">
      <alignment/>
    </xf>
    <xf numFmtId="166" fontId="27" fillId="0" borderId="12" xfId="0" applyNumberFormat="1" applyFont="1" applyFill="1" applyBorder="1" applyAlignment="1">
      <alignment horizontal="center" vertical="center" wrapText="1"/>
    </xf>
    <xf numFmtId="164" fontId="0" fillId="0" borderId="12" xfId="0" applyBorder="1" applyAlignment="1">
      <alignment horizontal="left"/>
    </xf>
    <xf numFmtId="164" fontId="19" fillId="0" borderId="12" xfId="0" applyFont="1" applyFill="1" applyBorder="1" applyAlignment="1">
      <alignment horizontal="center" vertical="center" wrapText="1"/>
    </xf>
    <xf numFmtId="164" fontId="27" fillId="0" borderId="10" xfId="0" applyFont="1" applyFill="1" applyBorder="1" applyAlignment="1">
      <alignment horizontal="center" vertical="center" wrapText="1"/>
    </xf>
    <xf numFmtId="165" fontId="19" fillId="0" borderId="10" xfId="0" applyNumberFormat="1" applyFont="1" applyFill="1" applyBorder="1" applyAlignment="1">
      <alignment horizontal="center" vertical="center"/>
    </xf>
    <xf numFmtId="164" fontId="22" fillId="0" borderId="12" xfId="0" applyFont="1" applyFill="1" applyBorder="1" applyAlignment="1">
      <alignment vertical="center" wrapText="1"/>
    </xf>
    <xf numFmtId="164" fontId="19" fillId="0" borderId="13" xfId="0" applyFont="1" applyFill="1" applyBorder="1" applyAlignment="1">
      <alignment horizontal="center" vertical="center"/>
    </xf>
    <xf numFmtId="164" fontId="19" fillId="0" borderId="12" xfId="0" applyFont="1" applyFill="1" applyBorder="1" applyAlignment="1">
      <alignment horizontal="left" vertical="center" wrapText="1"/>
    </xf>
    <xf numFmtId="164" fontId="27" fillId="0" borderId="13" xfId="0" applyFont="1" applyFill="1" applyBorder="1" applyAlignment="1">
      <alignment horizontal="center" vertical="center" wrapText="1"/>
    </xf>
    <xf numFmtId="164" fontId="22" fillId="0" borderId="13" xfId="0" applyFont="1" applyFill="1" applyBorder="1" applyAlignment="1">
      <alignment horizontal="center" vertical="center" wrapText="1"/>
    </xf>
    <xf numFmtId="164" fontId="27" fillId="0" borderId="10" xfId="54" applyNumberFormat="1" applyFont="1" applyFill="1" applyBorder="1" applyAlignment="1">
      <alignment horizontal="center" vertical="center" wrapText="1"/>
      <protection/>
    </xf>
    <xf numFmtId="164" fontId="19" fillId="0" borderId="16" xfId="0" applyFont="1" applyFill="1" applyBorder="1" applyAlignment="1">
      <alignment horizontal="left" vertical="center" wrapText="1"/>
    </xf>
    <xf numFmtId="164" fontId="27" fillId="0" borderId="17" xfId="0" applyFont="1" applyFill="1" applyBorder="1" applyAlignment="1">
      <alignment horizontal="center" vertical="center" wrapText="1"/>
    </xf>
    <xf numFmtId="164" fontId="27" fillId="0" borderId="11" xfId="0" applyFont="1" applyFill="1" applyBorder="1" applyAlignment="1">
      <alignment horizontal="center" vertical="center" wrapText="1"/>
    </xf>
    <xf numFmtId="164" fontId="27" fillId="0" borderId="11" xfId="54" applyNumberFormat="1" applyFont="1" applyFill="1" applyBorder="1" applyAlignment="1">
      <alignment horizontal="center" vertical="center" wrapText="1"/>
      <protection/>
    </xf>
    <xf numFmtId="164" fontId="0" fillId="0" borderId="16" xfId="0" applyBorder="1" applyAlignment="1">
      <alignment/>
    </xf>
    <xf numFmtId="164" fontId="19" fillId="0" borderId="10" xfId="0" applyFont="1" applyFill="1" applyBorder="1" applyAlignment="1">
      <alignment horizontal="left" vertical="center"/>
    </xf>
    <xf numFmtId="164" fontId="29" fillId="21" borderId="0" xfId="0" applyFont="1" applyFill="1" applyBorder="1" applyAlignment="1">
      <alignment horizontal="left" vertical="center" wrapText="1"/>
    </xf>
    <xf numFmtId="164" fontId="0" fillId="0" borderId="0" xfId="0" applyFont="1" applyFill="1" applyBorder="1" applyAlignment="1">
      <alignment vertical="center" wrapText="1"/>
    </xf>
    <xf numFmtId="164" fontId="0" fillId="0" borderId="0" xfId="0" applyBorder="1" applyAlignment="1">
      <alignment horizontal="center" vertical="center" wrapText="1"/>
    </xf>
    <xf numFmtId="164" fontId="21" fillId="0" borderId="10" xfId="54" applyFont="1" applyFill="1" applyBorder="1" applyAlignment="1">
      <alignment horizontal="center" vertical="center" wrapText="1"/>
      <protection/>
    </xf>
    <xf numFmtId="165" fontId="21" fillId="0" borderId="10" xfId="54" applyNumberFormat="1" applyFont="1" applyFill="1" applyBorder="1" applyAlignment="1">
      <alignment horizontal="center" vertical="center" wrapText="1"/>
      <protection/>
    </xf>
    <xf numFmtId="164" fontId="24" fillId="0" borderId="10" xfId="0" applyFont="1" applyFill="1" applyBorder="1" applyAlignment="1">
      <alignment horizontal="center" vertical="center" wrapText="1"/>
    </xf>
    <xf numFmtId="170" fontId="19" fillId="0" borderId="10" xfId="0" applyNumberFormat="1" applyFont="1" applyFill="1" applyBorder="1" applyAlignment="1">
      <alignment horizontal="center" vertical="center" wrapText="1"/>
    </xf>
    <xf numFmtId="164" fontId="0" fillId="2" borderId="10" xfId="0" applyFont="1" applyFill="1" applyBorder="1" applyAlignment="1">
      <alignment horizontal="center" vertical="center" wrapText="1"/>
    </xf>
    <xf numFmtId="164" fontId="0" fillId="0" borderId="10" xfId="0" applyBorder="1" applyAlignment="1">
      <alignment horizontal="center" vertical="center" wrapText="1"/>
    </xf>
    <xf numFmtId="164" fontId="19" fillId="0" borderId="0" xfId="0" applyFont="1" applyFill="1" applyBorder="1" applyAlignment="1">
      <alignment horizontal="left" vertical="center" wrapText="1"/>
    </xf>
    <xf numFmtId="164" fontId="30" fillId="21" borderId="0" xfId="0" applyFont="1" applyFill="1" applyBorder="1" applyAlignment="1">
      <alignment horizontal="left" vertical="center" wrapText="1"/>
    </xf>
    <xf numFmtId="164" fontId="24" fillId="0" borderId="0" xfId="0" applyFont="1" applyFill="1" applyBorder="1" applyAlignment="1">
      <alignment horizontal="center" vertical="center" wrapText="1"/>
    </xf>
    <xf numFmtId="164" fontId="30" fillId="21" borderId="10" xfId="0" applyFont="1" applyFill="1" applyBorder="1" applyAlignment="1">
      <alignment horizontal="left" vertical="center" wrapText="1"/>
    </xf>
    <xf numFmtId="164" fontId="0" fillId="0" borderId="10" xfId="0" applyFont="1" applyFill="1" applyBorder="1" applyAlignment="1">
      <alignment vertical="center" wrapText="1"/>
    </xf>
  </cellXfs>
  <cellStyles count="53">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rmale 2" xfId="49"/>
    <cellStyle name="Normale 2 2" xfId="50"/>
    <cellStyle name="Normale 2 3" xfId="51"/>
    <cellStyle name="Normale 2 4" xfId="52"/>
    <cellStyle name="Normale 3" xfId="53"/>
    <cellStyle name="Normale_Foglio1" xfId="54"/>
    <cellStyle name="Nota" xfId="55"/>
    <cellStyle name="Outpu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F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0"/>
  <sheetViews>
    <sheetView tabSelected="1" zoomScale="75" zoomScaleNormal="75" workbookViewId="0" topLeftCell="A1">
      <selection activeCell="E8" sqref="E8"/>
    </sheetView>
  </sheetViews>
  <sheetFormatPr defaultColWidth="9.140625" defaultRowHeight="12.75"/>
  <cols>
    <col min="1" max="1" width="17.140625" style="1" customWidth="1"/>
    <col min="2" max="2" width="14.140625" style="1" customWidth="1"/>
    <col min="3" max="3" width="9.140625" style="1" customWidth="1"/>
    <col min="4" max="4" width="20.140625" style="1" customWidth="1"/>
    <col min="5" max="5" width="29.7109375" style="2" customWidth="1"/>
    <col min="6" max="6" width="13.7109375" style="3" customWidth="1"/>
    <col min="7" max="7" width="14.421875" style="3" customWidth="1"/>
    <col min="8" max="8" width="11.57421875" style="3" customWidth="1"/>
    <col min="9" max="9" width="22.421875" style="2" customWidth="1"/>
    <col min="10" max="10" width="45.421875" style="2" customWidth="1"/>
    <col min="11" max="11" width="30.57421875" style="2" customWidth="1"/>
    <col min="12" max="16384" width="9.140625" style="3" customWidth="1"/>
  </cols>
  <sheetData>
    <row r="1" spans="1:11" ht="63.75">
      <c r="A1" s="4" t="s">
        <v>0</v>
      </c>
      <c r="B1" s="4" t="s">
        <v>1</v>
      </c>
      <c r="C1" s="5" t="s">
        <v>2</v>
      </c>
      <c r="D1" s="5" t="s">
        <v>3</v>
      </c>
      <c r="E1" s="5" t="s">
        <v>4</v>
      </c>
      <c r="F1" s="6" t="s">
        <v>5</v>
      </c>
      <c r="G1" s="6" t="s">
        <v>6</v>
      </c>
      <c r="H1" s="6" t="s">
        <v>7</v>
      </c>
      <c r="I1" s="7" t="s">
        <v>8</v>
      </c>
      <c r="J1" s="7" t="s">
        <v>9</v>
      </c>
      <c r="K1" s="7" t="s">
        <v>10</v>
      </c>
    </row>
    <row r="2" spans="1:11" ht="27" customHeight="1">
      <c r="A2" s="8" t="s">
        <v>11</v>
      </c>
      <c r="B2" s="8" t="s">
        <v>12</v>
      </c>
      <c r="C2" s="8" t="s">
        <v>13</v>
      </c>
      <c r="D2" s="8" t="s">
        <v>14</v>
      </c>
      <c r="E2" s="9" t="s">
        <v>15</v>
      </c>
      <c r="F2" s="10" t="s">
        <v>16</v>
      </c>
      <c r="G2" s="10" t="s">
        <v>17</v>
      </c>
      <c r="H2" s="11">
        <f aca="true" t="shared" si="0" ref="H2:H13">F2/G2</f>
        <v>0</v>
      </c>
      <c r="I2" s="9"/>
      <c r="J2" s="9"/>
      <c r="K2" s="9" t="s">
        <v>18</v>
      </c>
    </row>
    <row r="3" spans="1:11" ht="27" customHeight="1">
      <c r="A3" s="8" t="s">
        <v>19</v>
      </c>
      <c r="B3" s="12" t="s">
        <v>20</v>
      </c>
      <c r="C3" s="8" t="s">
        <v>13</v>
      </c>
      <c r="D3" s="8" t="s">
        <v>21</v>
      </c>
      <c r="E3" s="9" t="s">
        <v>22</v>
      </c>
      <c r="F3" s="10" t="s">
        <v>16</v>
      </c>
      <c r="G3" s="10" t="s">
        <v>17</v>
      </c>
      <c r="H3" s="11">
        <f t="shared" si="0"/>
        <v>0</v>
      </c>
      <c r="I3" s="9"/>
      <c r="J3" s="9"/>
      <c r="K3" s="9" t="s">
        <v>18</v>
      </c>
    </row>
    <row r="4" spans="1:256" ht="27" customHeight="1">
      <c r="A4" s="8" t="s">
        <v>23</v>
      </c>
      <c r="B4" s="8" t="s">
        <v>12</v>
      </c>
      <c r="C4" s="8" t="s">
        <v>13</v>
      </c>
      <c r="D4" s="8" t="s">
        <v>14</v>
      </c>
      <c r="E4" s="9" t="s">
        <v>24</v>
      </c>
      <c r="F4" s="10" t="s">
        <v>16</v>
      </c>
      <c r="G4" s="10" t="s">
        <v>17</v>
      </c>
      <c r="H4" s="11">
        <f t="shared" si="0"/>
        <v>0</v>
      </c>
      <c r="I4" s="9"/>
      <c r="J4" s="9"/>
      <c r="K4" s="9" t="s">
        <v>18</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1" ht="27" customHeight="1">
      <c r="A5" s="8" t="s">
        <v>25</v>
      </c>
      <c r="B5" s="8" t="s">
        <v>12</v>
      </c>
      <c r="C5" s="8" t="s">
        <v>13</v>
      </c>
      <c r="D5" s="8" t="s">
        <v>14</v>
      </c>
      <c r="E5" s="9" t="s">
        <v>22</v>
      </c>
      <c r="F5" s="10">
        <v>2</v>
      </c>
      <c r="G5" s="10" t="s">
        <v>17</v>
      </c>
      <c r="H5" s="11">
        <f t="shared" si="0"/>
        <v>0.04</v>
      </c>
      <c r="I5" s="13" t="s">
        <v>26</v>
      </c>
      <c r="J5" s="9"/>
      <c r="K5" s="9" t="s">
        <v>18</v>
      </c>
    </row>
    <row r="6" spans="1:11" ht="27" customHeight="1">
      <c r="A6" s="8" t="s">
        <v>27</v>
      </c>
      <c r="B6" s="8" t="s">
        <v>28</v>
      </c>
      <c r="C6" s="8" t="s">
        <v>13</v>
      </c>
      <c r="D6" s="8" t="s">
        <v>29</v>
      </c>
      <c r="E6" s="9" t="s">
        <v>22</v>
      </c>
      <c r="F6" s="10">
        <v>4</v>
      </c>
      <c r="G6" s="10">
        <v>65</v>
      </c>
      <c r="H6" s="11">
        <f t="shared" si="0"/>
        <v>0.06153846153846154</v>
      </c>
      <c r="I6" s="13" t="s">
        <v>30</v>
      </c>
      <c r="J6" s="9"/>
      <c r="K6" s="9" t="s">
        <v>31</v>
      </c>
    </row>
    <row r="7" spans="1:11" ht="27" customHeight="1">
      <c r="A7" s="8" t="s">
        <v>27</v>
      </c>
      <c r="B7" s="12" t="s">
        <v>32</v>
      </c>
      <c r="C7" s="8" t="s">
        <v>13</v>
      </c>
      <c r="D7" s="8" t="s">
        <v>29</v>
      </c>
      <c r="E7" s="9" t="s">
        <v>22</v>
      </c>
      <c r="F7" s="10">
        <v>0</v>
      </c>
      <c r="G7" s="10">
        <v>137</v>
      </c>
      <c r="H7" s="11">
        <f t="shared" si="0"/>
        <v>0</v>
      </c>
      <c r="I7" s="13" t="s">
        <v>33</v>
      </c>
      <c r="J7" s="9"/>
      <c r="K7" s="9" t="s">
        <v>31</v>
      </c>
    </row>
    <row r="8" spans="1:11" ht="27" customHeight="1">
      <c r="A8" s="8" t="s">
        <v>27</v>
      </c>
      <c r="B8" s="8" t="s">
        <v>28</v>
      </c>
      <c r="C8" s="8" t="s">
        <v>13</v>
      </c>
      <c r="D8" s="8" t="s">
        <v>29</v>
      </c>
      <c r="E8" s="9" t="s">
        <v>22</v>
      </c>
      <c r="F8" s="10">
        <v>3</v>
      </c>
      <c r="G8" s="10">
        <v>81</v>
      </c>
      <c r="H8" s="11">
        <f t="shared" si="0"/>
        <v>0.037037037037037035</v>
      </c>
      <c r="I8" s="13" t="s">
        <v>34</v>
      </c>
      <c r="J8" s="9"/>
      <c r="K8" s="9" t="s">
        <v>31</v>
      </c>
    </row>
    <row r="9" spans="1:11" ht="27" customHeight="1">
      <c r="A9" s="8" t="s">
        <v>27</v>
      </c>
      <c r="B9" s="12" t="s">
        <v>32</v>
      </c>
      <c r="C9" s="8" t="s">
        <v>13</v>
      </c>
      <c r="D9" s="8" t="s">
        <v>29</v>
      </c>
      <c r="E9" s="9" t="s">
        <v>22</v>
      </c>
      <c r="F9" s="10">
        <v>0</v>
      </c>
      <c r="G9" s="10">
        <v>137</v>
      </c>
      <c r="H9" s="11">
        <f t="shared" si="0"/>
        <v>0</v>
      </c>
      <c r="I9" s="13" t="s">
        <v>33</v>
      </c>
      <c r="J9" s="9"/>
      <c r="K9" s="9" t="s">
        <v>35</v>
      </c>
    </row>
    <row r="10" spans="1:11" ht="27" customHeight="1">
      <c r="A10" s="8" t="s">
        <v>27</v>
      </c>
      <c r="B10" s="8" t="s">
        <v>28</v>
      </c>
      <c r="C10" s="8" t="s">
        <v>13</v>
      </c>
      <c r="D10" s="8" t="s">
        <v>29</v>
      </c>
      <c r="E10" s="9" t="s">
        <v>22</v>
      </c>
      <c r="F10" s="10">
        <v>1</v>
      </c>
      <c r="G10" s="10">
        <v>137</v>
      </c>
      <c r="H10" s="11">
        <f t="shared" si="0"/>
        <v>0.0072992700729927005</v>
      </c>
      <c r="I10" s="13" t="s">
        <v>36</v>
      </c>
      <c r="J10" s="9"/>
      <c r="K10" s="9" t="s">
        <v>35</v>
      </c>
    </row>
    <row r="11" spans="1:11" ht="27" customHeight="1">
      <c r="A11" s="8" t="s">
        <v>27</v>
      </c>
      <c r="B11" s="8" t="s">
        <v>28</v>
      </c>
      <c r="C11" s="8" t="s">
        <v>13</v>
      </c>
      <c r="D11" s="8" t="s">
        <v>29</v>
      </c>
      <c r="E11" s="9" t="s">
        <v>22</v>
      </c>
      <c r="F11" s="10">
        <v>2</v>
      </c>
      <c r="G11" s="10">
        <v>111</v>
      </c>
      <c r="H11" s="11">
        <f t="shared" si="0"/>
        <v>0.018018018018018018</v>
      </c>
      <c r="I11" s="13" t="s">
        <v>26</v>
      </c>
      <c r="J11" s="9"/>
      <c r="K11" s="9" t="s">
        <v>37</v>
      </c>
    </row>
    <row r="12" spans="1:11" ht="27" customHeight="1">
      <c r="A12" s="8" t="s">
        <v>38</v>
      </c>
      <c r="B12" s="8" t="s">
        <v>39</v>
      </c>
      <c r="C12" s="8" t="s">
        <v>40</v>
      </c>
      <c r="D12" s="8" t="s">
        <v>41</v>
      </c>
      <c r="E12" s="9" t="s">
        <v>24</v>
      </c>
      <c r="F12" s="10">
        <v>12</v>
      </c>
      <c r="G12" s="10">
        <v>24</v>
      </c>
      <c r="H12" s="11">
        <f t="shared" si="0"/>
        <v>0.5</v>
      </c>
      <c r="I12" s="13" t="s">
        <v>42</v>
      </c>
      <c r="J12" s="9"/>
      <c r="K12" s="9" t="s">
        <v>43</v>
      </c>
    </row>
    <row r="13" spans="1:11" ht="27" customHeight="1">
      <c r="A13" s="8" t="s">
        <v>38</v>
      </c>
      <c r="B13" s="12" t="s">
        <v>44</v>
      </c>
      <c r="C13" s="8" t="s">
        <v>13</v>
      </c>
      <c r="D13" s="8" t="s">
        <v>45</v>
      </c>
      <c r="E13" s="9" t="s">
        <v>24</v>
      </c>
      <c r="F13" s="10">
        <v>3</v>
      </c>
      <c r="G13" s="10">
        <v>22</v>
      </c>
      <c r="H13" s="11">
        <f t="shared" si="0"/>
        <v>0.13636363636363635</v>
      </c>
      <c r="I13" s="13" t="s">
        <v>34</v>
      </c>
      <c r="J13" s="9"/>
      <c r="K13" s="9" t="s">
        <v>43</v>
      </c>
    </row>
    <row r="14" spans="1:11" ht="27" customHeight="1">
      <c r="A14" s="8" t="s">
        <v>46</v>
      </c>
      <c r="B14" s="12" t="s">
        <v>47</v>
      </c>
      <c r="C14" s="8"/>
      <c r="D14" s="8" t="s">
        <v>48</v>
      </c>
      <c r="E14" s="9" t="s">
        <v>49</v>
      </c>
      <c r="F14" s="10">
        <v>0</v>
      </c>
      <c r="G14" s="10">
        <v>0</v>
      </c>
      <c r="H14" s="11">
        <v>0</v>
      </c>
      <c r="I14" s="13" t="s">
        <v>16</v>
      </c>
      <c r="J14" s="9" t="s">
        <v>50</v>
      </c>
      <c r="K14" s="9" t="s">
        <v>51</v>
      </c>
    </row>
    <row r="15" spans="1:12" ht="33.75">
      <c r="A15" s="14">
        <v>44351</v>
      </c>
      <c r="B15" s="12" t="s">
        <v>44</v>
      </c>
      <c r="C15" s="8" t="s">
        <v>40</v>
      </c>
      <c r="D15" s="8" t="s">
        <v>52</v>
      </c>
      <c r="E15" s="9" t="s">
        <v>53</v>
      </c>
      <c r="F15" s="10">
        <v>10</v>
      </c>
      <c r="G15" s="10">
        <v>26</v>
      </c>
      <c r="H15" s="11">
        <f aca="true" t="shared" si="1" ref="H15:H19">F15/G15</f>
        <v>0.38461538461538464</v>
      </c>
      <c r="I15" s="15" t="s">
        <v>54</v>
      </c>
      <c r="J15" s="9"/>
      <c r="K15" s="9" t="s">
        <v>55</v>
      </c>
      <c r="L15"/>
    </row>
    <row r="16" spans="1:11" ht="33.75">
      <c r="A16" s="14">
        <v>44351</v>
      </c>
      <c r="B16" s="12" t="s">
        <v>44</v>
      </c>
      <c r="C16" s="8" t="s">
        <v>40</v>
      </c>
      <c r="D16" s="8" t="s">
        <v>52</v>
      </c>
      <c r="E16" s="9" t="s">
        <v>53</v>
      </c>
      <c r="F16" s="10">
        <v>13</v>
      </c>
      <c r="G16" s="10">
        <v>20</v>
      </c>
      <c r="H16" s="11">
        <f t="shared" si="1"/>
        <v>0.65</v>
      </c>
      <c r="I16" s="15" t="s">
        <v>54</v>
      </c>
      <c r="J16" s="9"/>
      <c r="K16" s="9" t="s">
        <v>55</v>
      </c>
    </row>
    <row r="17" spans="1:11" ht="33.75">
      <c r="A17" s="14">
        <v>44351</v>
      </c>
      <c r="B17" s="12" t="s">
        <v>44</v>
      </c>
      <c r="C17" s="8" t="s">
        <v>40</v>
      </c>
      <c r="D17" s="8" t="s">
        <v>52</v>
      </c>
      <c r="E17" s="9" t="s">
        <v>53</v>
      </c>
      <c r="F17" s="10">
        <v>10</v>
      </c>
      <c r="G17" s="10">
        <v>26</v>
      </c>
      <c r="H17" s="11">
        <f t="shared" si="1"/>
        <v>0.38461538461538464</v>
      </c>
      <c r="I17" s="15" t="s">
        <v>54</v>
      </c>
      <c r="J17" s="9"/>
      <c r="K17" s="9" t="s">
        <v>55</v>
      </c>
    </row>
    <row r="18" spans="1:11" ht="33.75">
      <c r="A18" s="14">
        <v>44351</v>
      </c>
      <c r="B18" s="12" t="s">
        <v>44</v>
      </c>
      <c r="C18" s="8" t="s">
        <v>40</v>
      </c>
      <c r="D18" s="8" t="s">
        <v>52</v>
      </c>
      <c r="E18" s="9" t="s">
        <v>53</v>
      </c>
      <c r="F18" s="10">
        <v>10</v>
      </c>
      <c r="G18" s="10">
        <v>25</v>
      </c>
      <c r="H18" s="11">
        <f t="shared" si="1"/>
        <v>0.4</v>
      </c>
      <c r="I18" s="15" t="s">
        <v>54</v>
      </c>
      <c r="J18" s="9"/>
      <c r="K18" s="9" t="s">
        <v>55</v>
      </c>
    </row>
    <row r="19" spans="1:11" ht="18.75">
      <c r="A19" s="14">
        <v>44351</v>
      </c>
      <c r="B19" s="8" t="s">
        <v>56</v>
      </c>
      <c r="C19" s="8" t="s">
        <v>13</v>
      </c>
      <c r="D19" s="8" t="s">
        <v>57</v>
      </c>
      <c r="E19" s="9" t="s">
        <v>53</v>
      </c>
      <c r="F19" s="10">
        <v>13</v>
      </c>
      <c r="G19" s="10">
        <v>28</v>
      </c>
      <c r="H19" s="11">
        <f t="shared" si="1"/>
        <v>0.4642857142857143</v>
      </c>
      <c r="I19" s="13" t="s">
        <v>58</v>
      </c>
      <c r="J19" s="9"/>
      <c r="K19" s="9" t="s">
        <v>59</v>
      </c>
    </row>
    <row r="20" spans="1:11" ht="36.75" customHeight="1">
      <c r="A20" s="14">
        <v>44351</v>
      </c>
      <c r="B20" s="8" t="s">
        <v>60</v>
      </c>
      <c r="C20" s="8" t="s">
        <v>13</v>
      </c>
      <c r="D20" s="8" t="s">
        <v>61</v>
      </c>
      <c r="E20" s="9" t="s">
        <v>62</v>
      </c>
      <c r="F20" s="15" t="s">
        <v>63</v>
      </c>
      <c r="G20" s="8"/>
      <c r="H20" s="11"/>
      <c r="I20" s="13" t="s">
        <v>33</v>
      </c>
      <c r="J20" s="9"/>
      <c r="K20" s="9" t="s">
        <v>64</v>
      </c>
    </row>
    <row r="21" spans="1:11" ht="16.5" customHeight="1">
      <c r="A21" s="16">
        <v>44351</v>
      </c>
      <c r="B21" s="8" t="s">
        <v>65</v>
      </c>
      <c r="C21" s="17"/>
      <c r="D21" s="12" t="s">
        <v>66</v>
      </c>
      <c r="E21" s="18"/>
      <c r="F21" s="19">
        <v>9</v>
      </c>
      <c r="G21" s="19">
        <v>15</v>
      </c>
      <c r="H21" s="11">
        <f>F21/G21</f>
        <v>0.6</v>
      </c>
      <c r="I21" s="13" t="s">
        <v>67</v>
      </c>
      <c r="J21" s="18"/>
      <c r="K21" s="19" t="s">
        <v>68</v>
      </c>
    </row>
    <row r="22" spans="1:11" ht="138.75" customHeight="1">
      <c r="A22" s="20">
        <v>44354</v>
      </c>
      <c r="B22" s="21"/>
      <c r="C22" s="21"/>
      <c r="D22" s="22" t="s">
        <v>69</v>
      </c>
      <c r="E22" s="23" t="s">
        <v>70</v>
      </c>
      <c r="F22" s="23"/>
      <c r="G22" s="23"/>
      <c r="H22" s="23"/>
      <c r="I22" s="23"/>
      <c r="J22" s="24" t="s">
        <v>71</v>
      </c>
      <c r="K22" s="23" t="s">
        <v>72</v>
      </c>
    </row>
    <row r="23" spans="1:11" ht="18.75">
      <c r="A23" s="14">
        <v>44354</v>
      </c>
      <c r="B23" s="12" t="s">
        <v>12</v>
      </c>
      <c r="C23" s="8" t="s">
        <v>13</v>
      </c>
      <c r="D23" s="8" t="s">
        <v>14</v>
      </c>
      <c r="E23" s="9" t="s">
        <v>53</v>
      </c>
      <c r="F23" s="10">
        <v>50</v>
      </c>
      <c r="G23" s="10">
        <v>50</v>
      </c>
      <c r="H23" s="11">
        <f aca="true" t="shared" si="2" ref="H23:H29">F23/G23</f>
        <v>1</v>
      </c>
      <c r="I23" s="15" t="s">
        <v>73</v>
      </c>
      <c r="J23" s="9"/>
      <c r="K23" s="9" t="s">
        <v>18</v>
      </c>
    </row>
    <row r="24" spans="1:11" ht="18.75">
      <c r="A24" s="14">
        <v>44354</v>
      </c>
      <c r="B24" s="12" t="s">
        <v>20</v>
      </c>
      <c r="C24" s="8" t="s">
        <v>13</v>
      </c>
      <c r="D24" s="8" t="s">
        <v>21</v>
      </c>
      <c r="E24" s="9" t="s">
        <v>74</v>
      </c>
      <c r="F24" s="10">
        <v>89</v>
      </c>
      <c r="G24" s="10">
        <v>20</v>
      </c>
      <c r="H24" s="11">
        <f t="shared" si="2"/>
        <v>4.45</v>
      </c>
      <c r="I24" s="15" t="s">
        <v>75</v>
      </c>
      <c r="J24" s="9"/>
      <c r="K24" s="9" t="s">
        <v>18</v>
      </c>
    </row>
    <row r="25" spans="1:11" ht="18.75">
      <c r="A25" s="14">
        <v>44355</v>
      </c>
      <c r="B25" s="12" t="s">
        <v>76</v>
      </c>
      <c r="C25" s="8" t="s">
        <v>13</v>
      </c>
      <c r="D25" s="8" t="s">
        <v>77</v>
      </c>
      <c r="E25" s="9" t="s">
        <v>78</v>
      </c>
      <c r="F25" s="10">
        <v>13</v>
      </c>
      <c r="G25" s="10">
        <v>23</v>
      </c>
      <c r="H25" s="11">
        <f t="shared" si="2"/>
        <v>0.5652173913043478</v>
      </c>
      <c r="I25" s="15" t="s">
        <v>79</v>
      </c>
      <c r="J25" s="9"/>
      <c r="K25" s="9" t="s">
        <v>80</v>
      </c>
    </row>
    <row r="26" spans="1:11" ht="33.75">
      <c r="A26" s="16">
        <v>44356</v>
      </c>
      <c r="B26" s="12" t="s">
        <v>81</v>
      </c>
      <c r="C26" s="12"/>
      <c r="D26" s="12" t="s">
        <v>66</v>
      </c>
      <c r="E26" s="18"/>
      <c r="F26" s="25">
        <v>24</v>
      </c>
      <c r="G26" s="25">
        <v>11</v>
      </c>
      <c r="H26" s="11">
        <f t="shared" si="2"/>
        <v>2.1818181818181817</v>
      </c>
      <c r="I26" s="13" t="s">
        <v>82</v>
      </c>
      <c r="J26" s="26"/>
      <c r="K26" s="19" t="s">
        <v>68</v>
      </c>
    </row>
    <row r="27" spans="1:11" ht="33.75">
      <c r="A27" s="16">
        <v>44356</v>
      </c>
      <c r="B27" s="8" t="s">
        <v>65</v>
      </c>
      <c r="C27" s="17"/>
      <c r="D27" s="12" t="s">
        <v>66</v>
      </c>
      <c r="E27" s="18"/>
      <c r="F27" s="19">
        <v>14</v>
      </c>
      <c r="G27" s="19">
        <v>20</v>
      </c>
      <c r="H27" s="11">
        <f t="shared" si="2"/>
        <v>0.7</v>
      </c>
      <c r="I27" s="13" t="s">
        <v>83</v>
      </c>
      <c r="J27" s="18"/>
      <c r="K27" s="19" t="s">
        <v>68</v>
      </c>
    </row>
    <row r="28" spans="1:11" ht="18.75">
      <c r="A28" s="16">
        <v>44356</v>
      </c>
      <c r="B28" s="8" t="s">
        <v>84</v>
      </c>
      <c r="C28" s="27"/>
      <c r="D28" s="12" t="s">
        <v>66</v>
      </c>
      <c r="E28" s="18"/>
      <c r="F28" s="19">
        <v>27</v>
      </c>
      <c r="G28" s="19">
        <v>10</v>
      </c>
      <c r="H28" s="11">
        <f t="shared" si="2"/>
        <v>2.7</v>
      </c>
      <c r="I28" s="13" t="s">
        <v>85</v>
      </c>
      <c r="J28" s="18"/>
      <c r="K28" s="19" t="s">
        <v>68</v>
      </c>
    </row>
    <row r="29" spans="1:11" ht="33.75">
      <c r="A29" s="14">
        <v>44358</v>
      </c>
      <c r="B29" s="12" t="s">
        <v>86</v>
      </c>
      <c r="C29" s="8" t="s">
        <v>13</v>
      </c>
      <c r="D29" s="8" t="s">
        <v>87</v>
      </c>
      <c r="E29" s="9" t="s">
        <v>53</v>
      </c>
      <c r="F29" s="10">
        <v>218</v>
      </c>
      <c r="G29" s="10">
        <v>50</v>
      </c>
      <c r="H29" s="11">
        <f t="shared" si="2"/>
        <v>4.36</v>
      </c>
      <c r="I29" s="15" t="s">
        <v>88</v>
      </c>
      <c r="J29" s="9"/>
      <c r="K29" s="9" t="s">
        <v>89</v>
      </c>
    </row>
    <row r="30" spans="1:11" ht="27" customHeight="1">
      <c r="A30" s="8" t="s">
        <v>90</v>
      </c>
      <c r="B30" s="12" t="s">
        <v>47</v>
      </c>
      <c r="C30" s="8"/>
      <c r="D30" s="8" t="s">
        <v>48</v>
      </c>
      <c r="E30" s="9" t="s">
        <v>91</v>
      </c>
      <c r="F30" s="10"/>
      <c r="G30" s="10"/>
      <c r="H30" s="11"/>
      <c r="I30" s="13" t="s">
        <v>92</v>
      </c>
      <c r="J30" s="9" t="s">
        <v>50</v>
      </c>
      <c r="K30" s="9" t="s">
        <v>51</v>
      </c>
    </row>
    <row r="31" spans="1:11" ht="48.75">
      <c r="A31" s="8" t="s">
        <v>90</v>
      </c>
      <c r="B31" s="8" t="s">
        <v>93</v>
      </c>
      <c r="C31" s="8" t="s">
        <v>13</v>
      </c>
      <c r="D31" s="8" t="s">
        <v>61</v>
      </c>
      <c r="E31" s="9" t="s">
        <v>94</v>
      </c>
      <c r="F31" s="15" t="s">
        <v>95</v>
      </c>
      <c r="G31" s="8" t="s">
        <v>96</v>
      </c>
      <c r="H31" s="11">
        <f aca="true" t="shared" si="3" ref="H31:H33">F31/G31</f>
        <v>1.5</v>
      </c>
      <c r="I31" s="13" t="s">
        <v>97</v>
      </c>
      <c r="J31" s="9" t="s">
        <v>98</v>
      </c>
      <c r="K31" s="9" t="s">
        <v>80</v>
      </c>
    </row>
    <row r="32" spans="1:11" ht="33.75">
      <c r="A32" s="8" t="s">
        <v>90</v>
      </c>
      <c r="B32" s="8" t="s">
        <v>99</v>
      </c>
      <c r="C32" s="8" t="s">
        <v>100</v>
      </c>
      <c r="D32" s="8" t="s">
        <v>101</v>
      </c>
      <c r="E32" s="9" t="s">
        <v>102</v>
      </c>
      <c r="F32" s="15" t="s">
        <v>103</v>
      </c>
      <c r="G32" s="8" t="s">
        <v>96</v>
      </c>
      <c r="H32" s="11">
        <f t="shared" si="3"/>
        <v>1.3571428571428572</v>
      </c>
      <c r="I32" s="13" t="s">
        <v>104</v>
      </c>
      <c r="J32" s="28" t="s">
        <v>105</v>
      </c>
      <c r="K32" s="9" t="s">
        <v>80</v>
      </c>
    </row>
    <row r="33" spans="1:11" ht="33.75">
      <c r="A33" s="8" t="s">
        <v>90</v>
      </c>
      <c r="B33" s="8"/>
      <c r="C33" s="8" t="s">
        <v>40</v>
      </c>
      <c r="D33" s="8" t="s">
        <v>106</v>
      </c>
      <c r="E33" s="9" t="s">
        <v>107</v>
      </c>
      <c r="F33" s="15">
        <v>17</v>
      </c>
      <c r="G33" s="8">
        <v>50</v>
      </c>
      <c r="H33" s="8">
        <f t="shared" si="3"/>
        <v>0.34</v>
      </c>
      <c r="I33" s="8" t="s">
        <v>108</v>
      </c>
      <c r="J33" s="9"/>
      <c r="K33" s="8" t="s">
        <v>109</v>
      </c>
    </row>
    <row r="34" spans="1:11" ht="33.75">
      <c r="A34" s="8" t="s">
        <v>90</v>
      </c>
      <c r="B34" s="8"/>
      <c r="C34" s="8" t="s">
        <v>13</v>
      </c>
      <c r="D34" s="8" t="s">
        <v>106</v>
      </c>
      <c r="E34" s="9" t="s">
        <v>107</v>
      </c>
      <c r="F34" s="15">
        <v>8</v>
      </c>
      <c r="G34" s="8" t="s">
        <v>110</v>
      </c>
      <c r="H34" s="8"/>
      <c r="I34" s="8" t="s">
        <v>111</v>
      </c>
      <c r="J34" s="9" t="s">
        <v>112</v>
      </c>
      <c r="K34" s="8" t="s">
        <v>109</v>
      </c>
    </row>
    <row r="35" spans="1:11" ht="33.75">
      <c r="A35" s="8" t="s">
        <v>90</v>
      </c>
      <c r="B35" s="8"/>
      <c r="C35" s="8" t="s">
        <v>40</v>
      </c>
      <c r="D35" s="8" t="s">
        <v>113</v>
      </c>
      <c r="E35" s="9" t="s">
        <v>114</v>
      </c>
      <c r="F35" s="15">
        <v>1</v>
      </c>
      <c r="G35" s="8">
        <v>50</v>
      </c>
      <c r="H35" s="8">
        <f aca="true" t="shared" si="4" ref="H35:H37">F35/G35</f>
        <v>0.02</v>
      </c>
      <c r="I35" s="8" t="s">
        <v>115</v>
      </c>
      <c r="J35" s="9" t="s">
        <v>116</v>
      </c>
      <c r="K35" s="8" t="s">
        <v>109</v>
      </c>
    </row>
    <row r="36" spans="1:11" ht="18.75">
      <c r="A36" s="8" t="s">
        <v>90</v>
      </c>
      <c r="B36" s="8"/>
      <c r="C36" s="8" t="s">
        <v>40</v>
      </c>
      <c r="D36" s="8" t="s">
        <v>113</v>
      </c>
      <c r="E36" s="9" t="s">
        <v>117</v>
      </c>
      <c r="F36" s="15">
        <v>1</v>
      </c>
      <c r="G36" s="8">
        <v>50</v>
      </c>
      <c r="H36" s="8">
        <f t="shared" si="4"/>
        <v>0.02</v>
      </c>
      <c r="I36" s="8" t="s">
        <v>115</v>
      </c>
      <c r="J36" s="9"/>
      <c r="K36" s="8" t="s">
        <v>109</v>
      </c>
    </row>
    <row r="37" spans="1:11" ht="18.75">
      <c r="A37" s="16">
        <v>44358</v>
      </c>
      <c r="B37" s="8" t="s">
        <v>118</v>
      </c>
      <c r="C37" s="29"/>
      <c r="D37" s="12" t="s">
        <v>66</v>
      </c>
      <c r="E37" s="18"/>
      <c r="F37" s="19">
        <v>12</v>
      </c>
      <c r="G37" s="19">
        <v>29</v>
      </c>
      <c r="H37" s="11">
        <f t="shared" si="4"/>
        <v>0.41379310344827586</v>
      </c>
      <c r="I37" s="13" t="s">
        <v>119</v>
      </c>
      <c r="J37" s="18"/>
      <c r="K37" s="19" t="s">
        <v>68</v>
      </c>
    </row>
    <row r="38" spans="1:11" ht="93.75" customHeight="1">
      <c r="A38" s="21" t="s">
        <v>120</v>
      </c>
      <c r="B38" s="21"/>
      <c r="C38" s="21"/>
      <c r="D38" s="22" t="s">
        <v>69</v>
      </c>
      <c r="E38" s="23" t="s">
        <v>70</v>
      </c>
      <c r="F38" s="23"/>
      <c r="G38" s="23"/>
      <c r="H38" s="23"/>
      <c r="I38" s="23"/>
      <c r="J38" s="24" t="s">
        <v>121</v>
      </c>
      <c r="K38" s="23" t="s">
        <v>72</v>
      </c>
    </row>
    <row r="39" spans="1:11" ht="33.75">
      <c r="A39" s="8" t="s">
        <v>122</v>
      </c>
      <c r="B39" s="12"/>
      <c r="C39" s="12"/>
      <c r="D39" s="12" t="s">
        <v>52</v>
      </c>
      <c r="E39" s="18" t="s">
        <v>123</v>
      </c>
      <c r="F39" s="12">
        <v>8</v>
      </c>
      <c r="G39" s="12">
        <v>33</v>
      </c>
      <c r="H39" s="11">
        <f aca="true" t="shared" si="5" ref="H39:H40">F39/G39</f>
        <v>0.24242424242424243</v>
      </c>
      <c r="I39" s="13" t="s">
        <v>124</v>
      </c>
      <c r="J39" s="18" t="s">
        <v>125</v>
      </c>
      <c r="K39" s="12" t="s">
        <v>80</v>
      </c>
    </row>
    <row r="40" spans="1:11" ht="33.75">
      <c r="A40" s="8" t="s">
        <v>122</v>
      </c>
      <c r="B40" s="8" t="s">
        <v>99</v>
      </c>
      <c r="C40" s="12"/>
      <c r="D40" s="12" t="s">
        <v>77</v>
      </c>
      <c r="E40" s="18" t="s">
        <v>126</v>
      </c>
      <c r="F40" s="12">
        <v>12</v>
      </c>
      <c r="G40" s="12">
        <v>24</v>
      </c>
      <c r="H40" s="11">
        <f t="shared" si="5"/>
        <v>0.5</v>
      </c>
      <c r="I40" s="13" t="s">
        <v>127</v>
      </c>
      <c r="J40" s="18" t="s">
        <v>128</v>
      </c>
      <c r="K40" s="12" t="s">
        <v>80</v>
      </c>
    </row>
    <row r="41" spans="1:11" ht="33.75">
      <c r="A41" s="8" t="s">
        <v>122</v>
      </c>
      <c r="B41" s="8" t="s">
        <v>93</v>
      </c>
      <c r="C41" s="8"/>
      <c r="D41" s="8" t="s">
        <v>61</v>
      </c>
      <c r="E41" s="9" t="s">
        <v>129</v>
      </c>
      <c r="F41" s="30"/>
      <c r="G41" s="30"/>
      <c r="H41" s="30"/>
      <c r="I41" s="18"/>
      <c r="J41" s="18"/>
      <c r="K41" s="12" t="s">
        <v>130</v>
      </c>
    </row>
    <row r="42" spans="1:11" ht="24" customHeight="1">
      <c r="A42" s="8" t="s">
        <v>122</v>
      </c>
      <c r="B42" s="8" t="s">
        <v>131</v>
      </c>
      <c r="C42" s="8"/>
      <c r="D42" s="8" t="s">
        <v>52</v>
      </c>
      <c r="E42" s="9" t="s">
        <v>132</v>
      </c>
      <c r="F42" s="30"/>
      <c r="G42" s="30"/>
      <c r="H42" s="30"/>
      <c r="I42" s="18"/>
      <c r="J42" s="18"/>
      <c r="K42" s="12" t="s">
        <v>64</v>
      </c>
    </row>
    <row r="43" spans="1:11" ht="33.75">
      <c r="A43" s="16">
        <v>44363</v>
      </c>
      <c r="B43" s="8" t="s">
        <v>81</v>
      </c>
      <c r="C43" s="12"/>
      <c r="D43" s="12" t="s">
        <v>66</v>
      </c>
      <c r="E43" s="18"/>
      <c r="F43" s="19">
        <v>20</v>
      </c>
      <c r="G43" s="19">
        <v>13</v>
      </c>
      <c r="H43" s="11">
        <f aca="true" t="shared" si="6" ref="H43:H47">F43/G43</f>
        <v>1.5384615384615385</v>
      </c>
      <c r="I43" s="13" t="s">
        <v>133</v>
      </c>
      <c r="J43" s="26"/>
      <c r="K43" s="19" t="s">
        <v>68</v>
      </c>
    </row>
    <row r="44" spans="1:11" ht="33.75">
      <c r="A44" s="16">
        <v>44363</v>
      </c>
      <c r="B44" s="8" t="s">
        <v>65</v>
      </c>
      <c r="C44" s="17"/>
      <c r="D44" s="12" t="s">
        <v>66</v>
      </c>
      <c r="E44" s="18"/>
      <c r="F44" s="19">
        <v>9</v>
      </c>
      <c r="G44" s="19">
        <v>29</v>
      </c>
      <c r="H44" s="11">
        <f t="shared" si="6"/>
        <v>0.3103448275862069</v>
      </c>
      <c r="I44" s="13" t="s">
        <v>134</v>
      </c>
      <c r="J44" s="18"/>
      <c r="K44" s="19" t="s">
        <v>68</v>
      </c>
    </row>
    <row r="45" spans="1:11" ht="33.75">
      <c r="A45" s="16">
        <v>44363</v>
      </c>
      <c r="B45" s="8" t="s">
        <v>84</v>
      </c>
      <c r="C45" s="27"/>
      <c r="D45" s="12" t="s">
        <v>66</v>
      </c>
      <c r="E45" s="18"/>
      <c r="F45" s="19">
        <v>17</v>
      </c>
      <c r="G45" s="19">
        <v>15</v>
      </c>
      <c r="H45" s="11">
        <f t="shared" si="6"/>
        <v>1.1333333333333333</v>
      </c>
      <c r="I45" s="13" t="s">
        <v>135</v>
      </c>
      <c r="J45" s="18"/>
      <c r="K45" s="19" t="s">
        <v>68</v>
      </c>
    </row>
    <row r="46" spans="1:11" ht="33.75">
      <c r="A46" s="8" t="s">
        <v>136</v>
      </c>
      <c r="B46" s="12" t="s">
        <v>12</v>
      </c>
      <c r="C46" s="8" t="s">
        <v>13</v>
      </c>
      <c r="D46" s="8" t="s">
        <v>14</v>
      </c>
      <c r="E46" s="9" t="s">
        <v>137</v>
      </c>
      <c r="F46" s="10">
        <v>73</v>
      </c>
      <c r="G46" s="10">
        <v>50</v>
      </c>
      <c r="H46" s="11">
        <f t="shared" si="6"/>
        <v>1.46</v>
      </c>
      <c r="I46" s="15" t="s">
        <v>138</v>
      </c>
      <c r="J46" s="9"/>
      <c r="K46" s="8" t="s">
        <v>18</v>
      </c>
    </row>
    <row r="47" spans="1:11" ht="33.75">
      <c r="A47" s="8" t="s">
        <v>136</v>
      </c>
      <c r="B47" s="12" t="s">
        <v>20</v>
      </c>
      <c r="C47" s="8" t="s">
        <v>13</v>
      </c>
      <c r="D47" s="8" t="s">
        <v>21</v>
      </c>
      <c r="E47" s="9" t="s">
        <v>139</v>
      </c>
      <c r="F47" s="10">
        <v>128</v>
      </c>
      <c r="G47" s="10">
        <v>50</v>
      </c>
      <c r="H47" s="11">
        <f t="shared" si="6"/>
        <v>2.56</v>
      </c>
      <c r="I47" s="15" t="s">
        <v>140</v>
      </c>
      <c r="J47" s="9"/>
      <c r="K47" s="8" t="s">
        <v>18</v>
      </c>
    </row>
    <row r="48" spans="1:11" ht="33.75">
      <c r="A48" s="21" t="s">
        <v>136</v>
      </c>
      <c r="B48" s="31" t="s">
        <v>12</v>
      </c>
      <c r="C48" s="31"/>
      <c r="D48" s="31" t="s">
        <v>69</v>
      </c>
      <c r="E48" s="24" t="s">
        <v>141</v>
      </c>
      <c r="F48" s="32"/>
      <c r="G48" s="32"/>
      <c r="H48" s="32"/>
      <c r="I48" s="24"/>
      <c r="J48" s="24"/>
      <c r="K48" s="24" t="s">
        <v>142</v>
      </c>
    </row>
    <row r="49" spans="1:11" ht="33.75">
      <c r="A49" s="14">
        <v>44363</v>
      </c>
      <c r="B49" s="12" t="s">
        <v>131</v>
      </c>
      <c r="C49" s="12"/>
      <c r="D49" s="12" t="s">
        <v>41</v>
      </c>
      <c r="E49" s="9" t="s">
        <v>139</v>
      </c>
      <c r="F49" s="12">
        <v>12</v>
      </c>
      <c r="G49" s="12">
        <v>15</v>
      </c>
      <c r="H49" s="12">
        <v>1.13</v>
      </c>
      <c r="I49" s="15" t="s">
        <v>143</v>
      </c>
      <c r="J49" s="18"/>
      <c r="K49" s="18" t="s">
        <v>43</v>
      </c>
    </row>
    <row r="50" spans="1:11" ht="33.75">
      <c r="A50" s="14">
        <v>44364</v>
      </c>
      <c r="B50" s="12"/>
      <c r="C50" s="12" t="s">
        <v>40</v>
      </c>
      <c r="D50" s="8" t="s">
        <v>106</v>
      </c>
      <c r="E50" s="9" t="s">
        <v>144</v>
      </c>
      <c r="F50" s="10">
        <v>9</v>
      </c>
      <c r="G50" s="10">
        <v>50</v>
      </c>
      <c r="H50" s="12">
        <v>2.13</v>
      </c>
      <c r="I50" s="15" t="s">
        <v>145</v>
      </c>
      <c r="J50" s="18"/>
      <c r="K50" s="8" t="s">
        <v>109</v>
      </c>
    </row>
    <row r="51" spans="1:11" ht="33.75">
      <c r="A51" s="14">
        <v>44364</v>
      </c>
      <c r="B51" s="12"/>
      <c r="C51" s="12" t="s">
        <v>13</v>
      </c>
      <c r="D51" s="8" t="s">
        <v>106</v>
      </c>
      <c r="E51" s="9" t="s">
        <v>146</v>
      </c>
      <c r="F51" s="10">
        <v>32</v>
      </c>
      <c r="G51" s="10" t="s">
        <v>110</v>
      </c>
      <c r="H51" s="12"/>
      <c r="I51" s="15" t="s">
        <v>147</v>
      </c>
      <c r="J51" s="18"/>
      <c r="K51" s="8" t="s">
        <v>109</v>
      </c>
    </row>
    <row r="52" spans="1:11" ht="243.75" customHeight="1">
      <c r="A52" s="21" t="s">
        <v>148</v>
      </c>
      <c r="B52" s="21"/>
      <c r="C52" s="21"/>
      <c r="D52" s="22" t="s">
        <v>69</v>
      </c>
      <c r="E52" s="23" t="s">
        <v>70</v>
      </c>
      <c r="F52" s="23"/>
      <c r="G52" s="23"/>
      <c r="H52" s="23"/>
      <c r="I52" s="23"/>
      <c r="J52" s="24" t="s">
        <v>149</v>
      </c>
      <c r="K52" s="23" t="s">
        <v>72</v>
      </c>
    </row>
    <row r="53" spans="1:11" ht="33.75">
      <c r="A53" s="14">
        <v>44365</v>
      </c>
      <c r="B53" s="12" t="s">
        <v>150</v>
      </c>
      <c r="C53" s="12"/>
      <c r="D53" s="12" t="s">
        <v>151</v>
      </c>
      <c r="E53" s="9" t="s">
        <v>139</v>
      </c>
      <c r="F53" s="12">
        <v>12</v>
      </c>
      <c r="G53" s="12">
        <v>28</v>
      </c>
      <c r="H53" s="12">
        <v>0.33</v>
      </c>
      <c r="I53" s="15" t="s">
        <v>152</v>
      </c>
      <c r="J53" s="18"/>
      <c r="K53" s="18" t="s">
        <v>43</v>
      </c>
    </row>
    <row r="54" spans="1:256" ht="33.75">
      <c r="A54" s="8" t="s">
        <v>153</v>
      </c>
      <c r="B54" s="12" t="s">
        <v>86</v>
      </c>
      <c r="C54" s="8" t="s">
        <v>13</v>
      </c>
      <c r="D54" s="8" t="s">
        <v>87</v>
      </c>
      <c r="E54" s="9" t="s">
        <v>102</v>
      </c>
      <c r="F54" s="10">
        <v>184</v>
      </c>
      <c r="G54" s="10">
        <v>60</v>
      </c>
      <c r="H54" s="11">
        <f aca="true" t="shared" si="7" ref="H54:H55">F54/G54</f>
        <v>3.066666666666667</v>
      </c>
      <c r="I54" s="15" t="s">
        <v>154</v>
      </c>
      <c r="J54" s="9"/>
      <c r="K54" s="9" t="s">
        <v>155</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11" ht="33.75">
      <c r="A55" s="8" t="s">
        <v>156</v>
      </c>
      <c r="B55" s="12" t="s">
        <v>56</v>
      </c>
      <c r="C55" s="8" t="s">
        <v>13</v>
      </c>
      <c r="D55" s="8" t="s">
        <v>57</v>
      </c>
      <c r="E55" s="9" t="s">
        <v>139</v>
      </c>
      <c r="F55" s="10">
        <f>51+34+15</f>
        <v>100</v>
      </c>
      <c r="G55" s="10">
        <v>20</v>
      </c>
      <c r="H55" s="11">
        <f t="shared" si="7"/>
        <v>5</v>
      </c>
      <c r="I55" s="15" t="s">
        <v>157</v>
      </c>
      <c r="J55" s="9"/>
      <c r="K55" s="9" t="s">
        <v>18</v>
      </c>
    </row>
    <row r="56" spans="1:11" ht="168.75" customHeight="1">
      <c r="A56" s="21" t="s">
        <v>156</v>
      </c>
      <c r="B56" s="21"/>
      <c r="C56" s="21"/>
      <c r="D56" s="22" t="s">
        <v>69</v>
      </c>
      <c r="E56" s="23" t="s">
        <v>70</v>
      </c>
      <c r="F56" s="23"/>
      <c r="G56" s="23"/>
      <c r="H56" s="23"/>
      <c r="I56" s="23"/>
      <c r="J56" s="24" t="s">
        <v>158</v>
      </c>
      <c r="K56" s="23" t="s">
        <v>72</v>
      </c>
    </row>
    <row r="57" spans="1:11" ht="33.75">
      <c r="A57" s="14">
        <v>44369</v>
      </c>
      <c r="B57" s="12"/>
      <c r="C57" s="12"/>
      <c r="D57" s="12" t="s">
        <v>159</v>
      </c>
      <c r="E57" s="18"/>
      <c r="F57" s="12">
        <v>8</v>
      </c>
      <c r="G57" s="12">
        <v>36</v>
      </c>
      <c r="H57" s="11">
        <f aca="true" t="shared" si="8" ref="H57:H60">F57/G57</f>
        <v>0.2222222222222222</v>
      </c>
      <c r="I57" s="13" t="s">
        <v>160</v>
      </c>
      <c r="J57" s="18"/>
      <c r="K57" s="18" t="s">
        <v>161</v>
      </c>
    </row>
    <row r="58" spans="1:256" ht="33.75">
      <c r="A58" s="14">
        <v>44369</v>
      </c>
      <c r="B58" s="12" t="s">
        <v>99</v>
      </c>
      <c r="C58" s="12" t="s">
        <v>40</v>
      </c>
      <c r="D58" s="12" t="s">
        <v>101</v>
      </c>
      <c r="E58" s="18" t="s">
        <v>162</v>
      </c>
      <c r="F58" s="12">
        <v>15</v>
      </c>
      <c r="G58" s="12">
        <v>11</v>
      </c>
      <c r="H58" s="11">
        <f t="shared" si="8"/>
        <v>1.3636363636363635</v>
      </c>
      <c r="I58" s="13" t="s">
        <v>163</v>
      </c>
      <c r="J58" s="18"/>
      <c r="K58" s="18" t="s">
        <v>80</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11" ht="33.75">
      <c r="A59" s="8" t="s">
        <v>164</v>
      </c>
      <c r="B59" s="12" t="s">
        <v>12</v>
      </c>
      <c r="C59" s="8" t="s">
        <v>13</v>
      </c>
      <c r="D59" s="8" t="s">
        <v>14</v>
      </c>
      <c r="E59" s="9" t="s">
        <v>139</v>
      </c>
      <c r="F59" s="10">
        <f>12+12+9</f>
        <v>33</v>
      </c>
      <c r="G59" s="10">
        <v>50</v>
      </c>
      <c r="H59" s="11">
        <f t="shared" si="8"/>
        <v>0.66</v>
      </c>
      <c r="I59" s="15" t="s">
        <v>165</v>
      </c>
      <c r="J59" s="9"/>
      <c r="K59" s="9" t="s">
        <v>18</v>
      </c>
    </row>
    <row r="60" spans="1:11" ht="33.75">
      <c r="A60" s="8" t="s">
        <v>164</v>
      </c>
      <c r="B60" s="12" t="s">
        <v>20</v>
      </c>
      <c r="C60" s="8" t="s">
        <v>13</v>
      </c>
      <c r="D60" s="8" t="s">
        <v>21</v>
      </c>
      <c r="E60" s="9" t="s">
        <v>166</v>
      </c>
      <c r="F60" s="10">
        <f>28+31+25+3</f>
        <v>87</v>
      </c>
      <c r="G60" s="10">
        <v>50</v>
      </c>
      <c r="H60" s="11">
        <f t="shared" si="8"/>
        <v>1.74</v>
      </c>
      <c r="I60" s="15" t="s">
        <v>167</v>
      </c>
      <c r="J60" s="9"/>
      <c r="K60" s="9" t="s">
        <v>18</v>
      </c>
    </row>
  </sheetData>
  <sheetProtection selectLockedCells="1" selectUnlockedCells="1"/>
  <mergeCells count="4">
    <mergeCell ref="E22:I22"/>
    <mergeCell ref="E38:I38"/>
    <mergeCell ref="E52:I52"/>
    <mergeCell ref="E56:I56"/>
  </mergeCells>
  <printOptions/>
  <pageMargins left="0.2902777777777778" right="0.25" top="0.2298611111111111" bottom="0.25" header="0.5118055555555555" footer="0.5118055555555555"/>
  <pageSetup horizontalDpi="300" verticalDpi="300" orientation="landscape" paperSize="9" scale="60"/>
</worksheet>
</file>

<file path=xl/worksheets/sheet2.xml><?xml version="1.0" encoding="utf-8"?>
<worksheet xmlns="http://schemas.openxmlformats.org/spreadsheetml/2006/main" xmlns:r="http://schemas.openxmlformats.org/officeDocument/2006/relationships">
  <dimension ref="A1:L88"/>
  <sheetViews>
    <sheetView zoomScale="75" zoomScaleNormal="75" workbookViewId="0" topLeftCell="A79">
      <selection activeCell="H20" sqref="H20"/>
    </sheetView>
  </sheetViews>
  <sheetFormatPr defaultColWidth="9.140625" defaultRowHeight="12.75"/>
  <cols>
    <col min="1" max="1" width="17.140625" style="1" customWidth="1"/>
    <col min="2" max="2" width="14.140625" style="2" customWidth="1"/>
    <col min="3" max="3" width="9.140625" style="1" customWidth="1"/>
    <col min="4" max="4" width="20.140625" style="2" customWidth="1"/>
    <col min="5" max="5" width="29.7109375" style="3" customWidth="1"/>
    <col min="6" max="6" width="13.7109375" style="3" customWidth="1"/>
    <col min="7" max="7" width="14.421875" style="3" customWidth="1"/>
    <col min="8" max="8" width="13.7109375" style="3" customWidth="1"/>
    <col min="9" max="9" width="22.421875" style="2" customWidth="1"/>
    <col min="10" max="10" width="42.421875" style="3" customWidth="1"/>
    <col min="11" max="11" width="30.57421875" style="2" customWidth="1"/>
    <col min="12" max="16384" width="9.140625" style="3" customWidth="1"/>
  </cols>
  <sheetData>
    <row r="1" spans="1:11" ht="47.25">
      <c r="A1" s="4" t="s">
        <v>0</v>
      </c>
      <c r="B1" s="33" t="s">
        <v>1</v>
      </c>
      <c r="C1" s="5" t="s">
        <v>2</v>
      </c>
      <c r="D1" s="5" t="s">
        <v>3</v>
      </c>
      <c r="E1" s="5" t="s">
        <v>4</v>
      </c>
      <c r="F1" s="6" t="s">
        <v>168</v>
      </c>
      <c r="G1" s="6" t="s">
        <v>169</v>
      </c>
      <c r="H1" s="6" t="s">
        <v>170</v>
      </c>
      <c r="I1" s="7" t="s">
        <v>171</v>
      </c>
      <c r="J1" s="34" t="s">
        <v>9</v>
      </c>
      <c r="K1" s="7" t="s">
        <v>10</v>
      </c>
    </row>
    <row r="2" spans="1:11" ht="27" customHeight="1">
      <c r="A2" s="8" t="s">
        <v>172</v>
      </c>
      <c r="B2" s="12" t="s">
        <v>20</v>
      </c>
      <c r="C2" s="8" t="s">
        <v>13</v>
      </c>
      <c r="D2" s="8" t="s">
        <v>21</v>
      </c>
      <c r="E2" s="8" t="s">
        <v>173</v>
      </c>
      <c r="F2" s="10" t="s">
        <v>16</v>
      </c>
      <c r="G2" s="10" t="s">
        <v>17</v>
      </c>
      <c r="H2" s="11">
        <f aca="true" t="shared" si="0" ref="H2:H8">F2/G2</f>
        <v>0</v>
      </c>
      <c r="I2" s="9"/>
      <c r="J2" s="8"/>
      <c r="K2" s="9" t="s">
        <v>18</v>
      </c>
    </row>
    <row r="3" spans="1:11" ht="27" customHeight="1">
      <c r="A3" s="8" t="s">
        <v>174</v>
      </c>
      <c r="B3" s="8" t="s">
        <v>12</v>
      </c>
      <c r="C3" s="8" t="s">
        <v>13</v>
      </c>
      <c r="D3" s="8" t="s">
        <v>14</v>
      </c>
      <c r="E3" s="8" t="s">
        <v>173</v>
      </c>
      <c r="F3" s="10" t="s">
        <v>16</v>
      </c>
      <c r="G3" s="10" t="s">
        <v>17</v>
      </c>
      <c r="H3" s="11">
        <f t="shared" si="0"/>
        <v>0</v>
      </c>
      <c r="I3" s="9"/>
      <c r="J3" s="8"/>
      <c r="K3" s="9" t="s">
        <v>18</v>
      </c>
    </row>
    <row r="4" spans="1:11" ht="27" customHeight="1">
      <c r="A4" s="8" t="s">
        <v>175</v>
      </c>
      <c r="B4" s="12" t="s">
        <v>20</v>
      </c>
      <c r="C4" s="8" t="s">
        <v>13</v>
      </c>
      <c r="D4" s="8" t="s">
        <v>21</v>
      </c>
      <c r="E4" s="8" t="s">
        <v>173</v>
      </c>
      <c r="F4" s="10" t="s">
        <v>16</v>
      </c>
      <c r="G4" s="10" t="s">
        <v>17</v>
      </c>
      <c r="H4" s="11">
        <f t="shared" si="0"/>
        <v>0</v>
      </c>
      <c r="I4" s="9"/>
      <c r="J4" s="8"/>
      <c r="K4" s="9" t="s">
        <v>18</v>
      </c>
    </row>
    <row r="5" spans="1:11" ht="27" customHeight="1">
      <c r="A5" s="8" t="s">
        <v>175</v>
      </c>
      <c r="B5" s="8" t="s">
        <v>12</v>
      </c>
      <c r="C5" s="8" t="s">
        <v>13</v>
      </c>
      <c r="D5" s="8" t="s">
        <v>14</v>
      </c>
      <c r="E5" s="8" t="s">
        <v>173</v>
      </c>
      <c r="F5" s="10" t="s">
        <v>176</v>
      </c>
      <c r="G5" s="10" t="s">
        <v>17</v>
      </c>
      <c r="H5" s="11">
        <f t="shared" si="0"/>
        <v>0.04</v>
      </c>
      <c r="I5" s="13" t="s">
        <v>26</v>
      </c>
      <c r="J5" s="8"/>
      <c r="K5" s="9" t="s">
        <v>18</v>
      </c>
    </row>
    <row r="6" spans="1:11" ht="27" customHeight="1">
      <c r="A6" s="8" t="s">
        <v>177</v>
      </c>
      <c r="B6" s="12" t="s">
        <v>20</v>
      </c>
      <c r="C6" s="8" t="s">
        <v>13</v>
      </c>
      <c r="D6" s="8" t="s">
        <v>21</v>
      </c>
      <c r="E6" s="8" t="s">
        <v>173</v>
      </c>
      <c r="F6" s="10" t="s">
        <v>178</v>
      </c>
      <c r="G6" s="10" t="s">
        <v>17</v>
      </c>
      <c r="H6" s="11">
        <f t="shared" si="0"/>
        <v>0.02</v>
      </c>
      <c r="I6" s="13" t="s">
        <v>36</v>
      </c>
      <c r="J6" s="8"/>
      <c r="K6" s="9" t="s">
        <v>18</v>
      </c>
    </row>
    <row r="7" spans="1:11" ht="27" customHeight="1">
      <c r="A7" s="8" t="s">
        <v>179</v>
      </c>
      <c r="B7" s="8" t="s">
        <v>12</v>
      </c>
      <c r="C7" s="8" t="s">
        <v>13</v>
      </c>
      <c r="D7" s="8" t="s">
        <v>14</v>
      </c>
      <c r="E7" s="8" t="s">
        <v>180</v>
      </c>
      <c r="F7" s="10" t="s">
        <v>181</v>
      </c>
      <c r="G7" s="10" t="s">
        <v>17</v>
      </c>
      <c r="H7" s="11">
        <f t="shared" si="0"/>
        <v>0.3</v>
      </c>
      <c r="I7" s="13" t="s">
        <v>182</v>
      </c>
      <c r="J7" s="8"/>
      <c r="K7" s="9" t="s">
        <v>18</v>
      </c>
    </row>
    <row r="8" spans="1:11" ht="27" customHeight="1">
      <c r="A8" s="8" t="s">
        <v>179</v>
      </c>
      <c r="B8" s="12" t="s">
        <v>20</v>
      </c>
      <c r="C8" s="8" t="s">
        <v>13</v>
      </c>
      <c r="D8" s="8" t="s">
        <v>21</v>
      </c>
      <c r="E8" s="8" t="s">
        <v>180</v>
      </c>
      <c r="F8" s="10" t="s">
        <v>183</v>
      </c>
      <c r="G8" s="10" t="s">
        <v>17</v>
      </c>
      <c r="H8" s="11">
        <f t="shared" si="0"/>
        <v>0.22</v>
      </c>
      <c r="I8" s="13" t="s">
        <v>184</v>
      </c>
      <c r="J8" s="8"/>
      <c r="K8" s="9" t="s">
        <v>18</v>
      </c>
    </row>
    <row r="9" spans="1:11" ht="27" customHeight="1">
      <c r="A9" s="8" t="s">
        <v>179</v>
      </c>
      <c r="B9" s="8" t="s">
        <v>76</v>
      </c>
      <c r="C9" s="8" t="s">
        <v>13</v>
      </c>
      <c r="D9" s="8" t="s">
        <v>185</v>
      </c>
      <c r="E9" s="8" t="s">
        <v>180</v>
      </c>
      <c r="F9" s="10" t="s">
        <v>16</v>
      </c>
      <c r="G9" s="10" t="s">
        <v>17</v>
      </c>
      <c r="H9" s="11">
        <v>0</v>
      </c>
      <c r="I9" s="9"/>
      <c r="J9" s="8"/>
      <c r="K9" s="9" t="s">
        <v>80</v>
      </c>
    </row>
    <row r="10" spans="1:11" ht="27" customHeight="1">
      <c r="A10" s="8" t="s">
        <v>186</v>
      </c>
      <c r="B10" s="8" t="s">
        <v>44</v>
      </c>
      <c r="C10" s="8" t="s">
        <v>13</v>
      </c>
      <c r="D10" s="8" t="s">
        <v>41</v>
      </c>
      <c r="E10" s="8" t="s">
        <v>53</v>
      </c>
      <c r="F10" s="10" t="s">
        <v>187</v>
      </c>
      <c r="G10" s="10" t="s">
        <v>188</v>
      </c>
      <c r="H10" s="11">
        <f aca="true" t="shared" si="1" ref="H10:H14">F10/G10</f>
        <v>0.3</v>
      </c>
      <c r="I10" s="13" t="s">
        <v>189</v>
      </c>
      <c r="J10" s="8"/>
      <c r="K10" s="9" t="s">
        <v>43</v>
      </c>
    </row>
    <row r="11" spans="1:11" ht="27" customHeight="1">
      <c r="A11" s="8" t="s">
        <v>186</v>
      </c>
      <c r="B11" s="8" t="s">
        <v>44</v>
      </c>
      <c r="C11" s="8" t="s">
        <v>13</v>
      </c>
      <c r="D11" s="8" t="s">
        <v>52</v>
      </c>
      <c r="E11" s="8" t="s">
        <v>53</v>
      </c>
      <c r="F11" s="10" t="s">
        <v>190</v>
      </c>
      <c r="G11" s="10" t="s">
        <v>191</v>
      </c>
      <c r="H11" s="11">
        <f t="shared" si="1"/>
        <v>0.04</v>
      </c>
      <c r="I11" s="13" t="s">
        <v>34</v>
      </c>
      <c r="J11" s="8"/>
      <c r="K11" s="9" t="s">
        <v>43</v>
      </c>
    </row>
    <row r="12" spans="1:11" ht="27" customHeight="1">
      <c r="A12" s="8" t="s">
        <v>186</v>
      </c>
      <c r="B12" s="8" t="s">
        <v>44</v>
      </c>
      <c r="C12" s="8" t="s">
        <v>13</v>
      </c>
      <c r="D12" s="8" t="s">
        <v>52</v>
      </c>
      <c r="E12" s="8" t="s">
        <v>53</v>
      </c>
      <c r="F12" s="10" t="s">
        <v>178</v>
      </c>
      <c r="G12" s="10" t="s">
        <v>192</v>
      </c>
      <c r="H12" s="11">
        <f t="shared" si="1"/>
        <v>0.01</v>
      </c>
      <c r="I12" s="13" t="s">
        <v>36</v>
      </c>
      <c r="J12" s="8"/>
      <c r="K12" s="9" t="s">
        <v>43</v>
      </c>
    </row>
    <row r="13" spans="1:11" ht="27" customHeight="1">
      <c r="A13" s="8" t="s">
        <v>193</v>
      </c>
      <c r="B13" s="8" t="s">
        <v>12</v>
      </c>
      <c r="C13" s="8" t="s">
        <v>13</v>
      </c>
      <c r="D13" s="8" t="s">
        <v>14</v>
      </c>
      <c r="E13" s="8" t="s">
        <v>180</v>
      </c>
      <c r="F13" s="10" t="s">
        <v>194</v>
      </c>
      <c r="G13" s="10" t="s">
        <v>17</v>
      </c>
      <c r="H13" s="11">
        <f t="shared" si="1"/>
        <v>1.28</v>
      </c>
      <c r="I13" s="13" t="s">
        <v>195</v>
      </c>
      <c r="J13" s="8"/>
      <c r="K13" s="9" t="s">
        <v>18</v>
      </c>
    </row>
    <row r="14" spans="1:11" ht="27" customHeight="1">
      <c r="A14" s="8" t="s">
        <v>193</v>
      </c>
      <c r="B14" s="12" t="s">
        <v>20</v>
      </c>
      <c r="C14" s="8" t="s">
        <v>13</v>
      </c>
      <c r="D14" s="8" t="s">
        <v>21</v>
      </c>
      <c r="E14" s="8" t="s">
        <v>53</v>
      </c>
      <c r="F14" s="10" t="s">
        <v>196</v>
      </c>
      <c r="G14" s="10" t="s">
        <v>17</v>
      </c>
      <c r="H14" s="11">
        <f t="shared" si="1"/>
        <v>0.56</v>
      </c>
      <c r="I14" s="13" t="s">
        <v>197</v>
      </c>
      <c r="J14" s="8"/>
      <c r="K14" s="9" t="s">
        <v>18</v>
      </c>
    </row>
    <row r="15" spans="1:11" ht="27" customHeight="1">
      <c r="A15" s="8" t="s">
        <v>198</v>
      </c>
      <c r="B15" s="12" t="s">
        <v>47</v>
      </c>
      <c r="C15" s="8"/>
      <c r="D15" s="8" t="s">
        <v>199</v>
      </c>
      <c r="E15" s="8"/>
      <c r="F15" s="10"/>
      <c r="G15" s="10"/>
      <c r="H15" s="11"/>
      <c r="I15" s="13" t="s">
        <v>16</v>
      </c>
      <c r="J15" s="8"/>
      <c r="K15" s="9" t="s">
        <v>51</v>
      </c>
    </row>
    <row r="16" spans="1:12" ht="27" customHeight="1">
      <c r="A16" s="8" t="s">
        <v>198</v>
      </c>
      <c r="B16" s="8" t="s">
        <v>56</v>
      </c>
      <c r="C16" s="8" t="s">
        <v>13</v>
      </c>
      <c r="D16" s="8" t="s">
        <v>57</v>
      </c>
      <c r="E16" s="8" t="s">
        <v>53</v>
      </c>
      <c r="F16" s="10">
        <v>9</v>
      </c>
      <c r="G16" s="10">
        <v>29</v>
      </c>
      <c r="H16" s="11">
        <v>0.31</v>
      </c>
      <c r="I16" s="13" t="s">
        <v>189</v>
      </c>
      <c r="J16" s="8"/>
      <c r="K16" s="9" t="s">
        <v>59</v>
      </c>
      <c r="L16"/>
    </row>
    <row r="17" spans="1:11" ht="105" customHeight="1">
      <c r="A17" s="35" t="s">
        <v>200</v>
      </c>
      <c r="B17" s="35"/>
      <c r="C17" s="35"/>
      <c r="D17" s="36" t="s">
        <v>69</v>
      </c>
      <c r="E17" s="37" t="s">
        <v>70</v>
      </c>
      <c r="F17" s="37"/>
      <c r="G17" s="37"/>
      <c r="H17" s="37"/>
      <c r="I17" s="37"/>
      <c r="J17" s="38" t="s">
        <v>201</v>
      </c>
      <c r="K17" s="38" t="s">
        <v>72</v>
      </c>
    </row>
    <row r="18" spans="1:11" ht="27" customHeight="1">
      <c r="A18" s="8" t="s">
        <v>202</v>
      </c>
      <c r="B18" s="8" t="s">
        <v>12</v>
      </c>
      <c r="C18" s="8" t="s">
        <v>13</v>
      </c>
      <c r="D18" s="8" t="s">
        <v>14</v>
      </c>
      <c r="E18" s="8" t="s">
        <v>53</v>
      </c>
      <c r="F18" s="10">
        <v>109</v>
      </c>
      <c r="G18" s="10" t="s">
        <v>17</v>
      </c>
      <c r="H18" s="11">
        <f>F18/G18</f>
        <v>2.18</v>
      </c>
      <c r="I18" s="13" t="s">
        <v>203</v>
      </c>
      <c r="J18" s="8"/>
      <c r="K18" s="9" t="s">
        <v>18</v>
      </c>
    </row>
    <row r="19" spans="1:11" ht="48.75">
      <c r="A19" s="8" t="s">
        <v>204</v>
      </c>
      <c r="B19" s="8" t="s">
        <v>47</v>
      </c>
      <c r="C19" s="8"/>
      <c r="D19" s="8" t="s">
        <v>205</v>
      </c>
      <c r="E19" s="8"/>
      <c r="F19" s="10"/>
      <c r="G19" s="10"/>
      <c r="H19" s="11"/>
      <c r="I19" s="13" t="s">
        <v>206</v>
      </c>
      <c r="J19" s="8"/>
      <c r="K19" s="9" t="s">
        <v>207</v>
      </c>
    </row>
    <row r="20" spans="1:11" ht="48.75">
      <c r="A20" s="8" t="s">
        <v>204</v>
      </c>
      <c r="B20" s="8" t="s">
        <v>208</v>
      </c>
      <c r="C20" s="8"/>
      <c r="D20" s="8" t="s">
        <v>205</v>
      </c>
      <c r="E20" s="8"/>
      <c r="F20" s="10"/>
      <c r="G20" s="10"/>
      <c r="H20" s="11"/>
      <c r="I20" s="13" t="s">
        <v>206</v>
      </c>
      <c r="J20" s="8"/>
      <c r="K20" s="9" t="s">
        <v>207</v>
      </c>
    </row>
    <row r="21" spans="1:11" ht="48.75">
      <c r="A21" s="8" t="s">
        <v>204</v>
      </c>
      <c r="B21" s="8"/>
      <c r="C21" s="8"/>
      <c r="D21" s="8" t="s">
        <v>209</v>
      </c>
      <c r="E21" s="8"/>
      <c r="F21" s="10"/>
      <c r="G21" s="10"/>
      <c r="H21" s="11"/>
      <c r="I21" s="13" t="s">
        <v>16</v>
      </c>
      <c r="J21" s="8"/>
      <c r="K21" s="9" t="s">
        <v>207</v>
      </c>
    </row>
    <row r="22" spans="1:11" ht="27" customHeight="1">
      <c r="A22" s="8" t="s">
        <v>204</v>
      </c>
      <c r="B22" s="8" t="s">
        <v>44</v>
      </c>
      <c r="C22" s="8" t="s">
        <v>13</v>
      </c>
      <c r="D22" s="8" t="s">
        <v>41</v>
      </c>
      <c r="E22" s="8" t="s">
        <v>210</v>
      </c>
      <c r="F22" s="8" t="s">
        <v>187</v>
      </c>
      <c r="G22" s="8" t="s">
        <v>188</v>
      </c>
      <c r="H22" s="11">
        <f aca="true" t="shared" si="2" ref="H22:H25">F22/G22</f>
        <v>0.3</v>
      </c>
      <c r="I22" s="13" t="s">
        <v>211</v>
      </c>
      <c r="J22" s="8"/>
      <c r="K22" s="9" t="s">
        <v>43</v>
      </c>
    </row>
    <row r="23" spans="1:11" ht="27" customHeight="1">
      <c r="A23" s="8" t="s">
        <v>204</v>
      </c>
      <c r="B23" s="8" t="s">
        <v>212</v>
      </c>
      <c r="C23" s="8" t="s">
        <v>40</v>
      </c>
      <c r="D23" s="8" t="s">
        <v>41</v>
      </c>
      <c r="E23" s="8" t="s">
        <v>213</v>
      </c>
      <c r="F23" s="8" t="s">
        <v>103</v>
      </c>
      <c r="G23" s="8" t="s">
        <v>181</v>
      </c>
      <c r="H23" s="11">
        <f t="shared" si="2"/>
        <v>1.2666666666666666</v>
      </c>
      <c r="I23" s="9" t="s">
        <v>214</v>
      </c>
      <c r="J23" s="8"/>
      <c r="K23" s="9" t="s">
        <v>43</v>
      </c>
    </row>
    <row r="24" spans="1:11" ht="27" customHeight="1">
      <c r="A24" s="8" t="s">
        <v>204</v>
      </c>
      <c r="B24" s="8" t="s">
        <v>44</v>
      </c>
      <c r="C24" s="8" t="s">
        <v>13</v>
      </c>
      <c r="D24" s="8" t="s">
        <v>52</v>
      </c>
      <c r="E24" s="8" t="s">
        <v>213</v>
      </c>
      <c r="F24" s="8" t="s">
        <v>178</v>
      </c>
      <c r="G24" s="8" t="s">
        <v>192</v>
      </c>
      <c r="H24" s="11">
        <f t="shared" si="2"/>
        <v>0.01</v>
      </c>
      <c r="I24" s="13" t="s">
        <v>215</v>
      </c>
      <c r="J24" s="8"/>
      <c r="K24" s="9" t="s">
        <v>43</v>
      </c>
    </row>
    <row r="25" spans="1:11" ht="27" customHeight="1">
      <c r="A25" s="8" t="s">
        <v>216</v>
      </c>
      <c r="B25" s="8" t="s">
        <v>56</v>
      </c>
      <c r="C25" s="8" t="s">
        <v>13</v>
      </c>
      <c r="D25" s="8" t="s">
        <v>57</v>
      </c>
      <c r="E25" s="39" t="s">
        <v>217</v>
      </c>
      <c r="F25" s="10">
        <v>75</v>
      </c>
      <c r="G25" s="10">
        <v>50</v>
      </c>
      <c r="H25" s="11">
        <f t="shared" si="2"/>
        <v>1.5</v>
      </c>
      <c r="I25" s="13" t="s">
        <v>218</v>
      </c>
      <c r="J25" s="40"/>
      <c r="K25" s="9" t="s">
        <v>219</v>
      </c>
    </row>
    <row r="26" spans="1:11" ht="27" customHeight="1">
      <c r="A26" s="8" t="s">
        <v>220</v>
      </c>
      <c r="B26" s="12" t="s">
        <v>47</v>
      </c>
      <c r="C26" s="8"/>
      <c r="D26" s="8" t="s">
        <v>199</v>
      </c>
      <c r="E26" s="8"/>
      <c r="F26" s="10"/>
      <c r="G26" s="10"/>
      <c r="H26" s="11"/>
      <c r="I26" s="41" t="s">
        <v>26</v>
      </c>
      <c r="J26" s="30"/>
      <c r="K26" s="42" t="s">
        <v>51</v>
      </c>
    </row>
    <row r="27" spans="1:11" ht="27" customHeight="1">
      <c r="A27" s="8" t="s">
        <v>220</v>
      </c>
      <c r="B27" s="12" t="s">
        <v>47</v>
      </c>
      <c r="C27" s="8"/>
      <c r="D27" s="8" t="s">
        <v>199</v>
      </c>
      <c r="E27" s="8"/>
      <c r="F27" s="10"/>
      <c r="G27" s="10"/>
      <c r="H27" s="11"/>
      <c r="I27" s="41" t="s">
        <v>36</v>
      </c>
      <c r="J27" s="30"/>
      <c r="K27" s="42" t="s">
        <v>51</v>
      </c>
    </row>
    <row r="28" spans="1:11" ht="165" customHeight="1">
      <c r="A28" s="35" t="s">
        <v>221</v>
      </c>
      <c r="B28" s="43"/>
      <c r="C28" s="35"/>
      <c r="D28" s="36" t="s">
        <v>69</v>
      </c>
      <c r="E28" s="37" t="s">
        <v>70</v>
      </c>
      <c r="F28" s="37"/>
      <c r="G28" s="37"/>
      <c r="H28" s="37"/>
      <c r="I28" s="37"/>
      <c r="J28" s="44" t="s">
        <v>222</v>
      </c>
      <c r="K28" s="38" t="s">
        <v>72</v>
      </c>
    </row>
    <row r="29" spans="1:11" ht="47.25" customHeight="1">
      <c r="A29" s="8" t="s">
        <v>223</v>
      </c>
      <c r="B29" s="8" t="s">
        <v>212</v>
      </c>
      <c r="C29" s="8" t="s">
        <v>40</v>
      </c>
      <c r="D29" s="8" t="s">
        <v>41</v>
      </c>
      <c r="E29" s="8" t="s">
        <v>210</v>
      </c>
      <c r="F29" s="8" t="s">
        <v>224</v>
      </c>
      <c r="G29" s="8" t="s">
        <v>225</v>
      </c>
      <c r="H29" s="11">
        <f aca="true" t="shared" si="3" ref="H29:H37">F29/G29</f>
        <v>0.5</v>
      </c>
      <c r="I29" s="13" t="s">
        <v>226</v>
      </c>
      <c r="J29" s="8" t="s">
        <v>227</v>
      </c>
      <c r="K29" s="9" t="s">
        <v>43</v>
      </c>
    </row>
    <row r="30" spans="1:11" ht="42" customHeight="1">
      <c r="A30" s="8" t="s">
        <v>223</v>
      </c>
      <c r="B30" s="8" t="s">
        <v>44</v>
      </c>
      <c r="C30" s="8" t="s">
        <v>13</v>
      </c>
      <c r="D30" s="8" t="s">
        <v>228</v>
      </c>
      <c r="E30" s="8" t="s">
        <v>210</v>
      </c>
      <c r="F30" s="8" t="s">
        <v>229</v>
      </c>
      <c r="G30" s="8" t="s">
        <v>96</v>
      </c>
      <c r="H30" s="11">
        <f t="shared" si="3"/>
        <v>1.4285714285714286</v>
      </c>
      <c r="I30" s="13" t="s">
        <v>230</v>
      </c>
      <c r="J30" s="8" t="s">
        <v>231</v>
      </c>
      <c r="K30" s="9" t="s">
        <v>43</v>
      </c>
    </row>
    <row r="31" spans="1:11" ht="27" customHeight="1">
      <c r="A31" s="8" t="s">
        <v>223</v>
      </c>
      <c r="B31" s="8" t="s">
        <v>12</v>
      </c>
      <c r="C31" s="8" t="s">
        <v>13</v>
      </c>
      <c r="D31" s="8" t="s">
        <v>14</v>
      </c>
      <c r="E31" s="39" t="s">
        <v>217</v>
      </c>
      <c r="F31" s="10">
        <v>227</v>
      </c>
      <c r="G31" s="10" t="s">
        <v>17</v>
      </c>
      <c r="H31" s="11">
        <f t="shared" si="3"/>
        <v>4.54</v>
      </c>
      <c r="I31" s="13" t="s">
        <v>232</v>
      </c>
      <c r="J31" s="8"/>
      <c r="K31" s="9" t="s">
        <v>18</v>
      </c>
    </row>
    <row r="32" spans="1:11" ht="42" customHeight="1">
      <c r="A32" s="8" t="s">
        <v>223</v>
      </c>
      <c r="B32" s="8" t="s">
        <v>20</v>
      </c>
      <c r="C32" s="8" t="s">
        <v>13</v>
      </c>
      <c r="D32" s="8" t="s">
        <v>21</v>
      </c>
      <c r="E32" s="8" t="s">
        <v>233</v>
      </c>
      <c r="F32" s="8">
        <v>116</v>
      </c>
      <c r="G32" s="8" t="s">
        <v>17</v>
      </c>
      <c r="H32" s="11">
        <f t="shared" si="3"/>
        <v>2.32</v>
      </c>
      <c r="I32" s="13" t="s">
        <v>234</v>
      </c>
      <c r="J32" s="8"/>
      <c r="K32" s="9" t="s">
        <v>18</v>
      </c>
    </row>
    <row r="33" spans="1:11" ht="27" customHeight="1">
      <c r="A33" s="8" t="s">
        <v>235</v>
      </c>
      <c r="B33" s="8" t="s">
        <v>56</v>
      </c>
      <c r="C33" s="8" t="s">
        <v>13</v>
      </c>
      <c r="D33" s="8" t="s">
        <v>57</v>
      </c>
      <c r="E33" s="8" t="s">
        <v>236</v>
      </c>
      <c r="F33" s="10">
        <v>109</v>
      </c>
      <c r="G33" s="10">
        <v>30</v>
      </c>
      <c r="H33" s="11">
        <f t="shared" si="3"/>
        <v>3.6333333333333333</v>
      </c>
      <c r="I33" s="13" t="s">
        <v>237</v>
      </c>
      <c r="J33" s="8"/>
      <c r="K33" s="9" t="s">
        <v>18</v>
      </c>
    </row>
    <row r="34" spans="1:11" ht="33.75">
      <c r="A34" s="8" t="s">
        <v>238</v>
      </c>
      <c r="B34" s="8" t="s">
        <v>239</v>
      </c>
      <c r="C34" s="8" t="s">
        <v>13</v>
      </c>
      <c r="D34" s="8" t="s">
        <v>87</v>
      </c>
      <c r="E34" s="39" t="s">
        <v>217</v>
      </c>
      <c r="F34" s="10">
        <v>32</v>
      </c>
      <c r="G34" s="10">
        <v>50</v>
      </c>
      <c r="H34" s="11">
        <f t="shared" si="3"/>
        <v>0.64</v>
      </c>
      <c r="I34" s="13" t="s">
        <v>240</v>
      </c>
      <c r="J34" s="8"/>
      <c r="K34" s="9" t="s">
        <v>241</v>
      </c>
    </row>
    <row r="35" spans="1:11" ht="33.75">
      <c r="A35" s="8" t="s">
        <v>238</v>
      </c>
      <c r="B35" s="8" t="s">
        <v>86</v>
      </c>
      <c r="C35" s="8" t="s">
        <v>13</v>
      </c>
      <c r="D35" s="8" t="s">
        <v>87</v>
      </c>
      <c r="E35" s="39" t="s">
        <v>217</v>
      </c>
      <c r="F35" s="10">
        <v>242</v>
      </c>
      <c r="G35" s="10">
        <v>50</v>
      </c>
      <c r="H35" s="11">
        <f t="shared" si="3"/>
        <v>4.84</v>
      </c>
      <c r="I35" s="13" t="s">
        <v>242</v>
      </c>
      <c r="J35" s="8"/>
      <c r="K35" s="9" t="s">
        <v>241</v>
      </c>
    </row>
    <row r="36" spans="1:11" ht="27" customHeight="1">
      <c r="A36" s="8" t="s">
        <v>238</v>
      </c>
      <c r="B36" s="8" t="s">
        <v>243</v>
      </c>
      <c r="C36" s="8" t="s">
        <v>13</v>
      </c>
      <c r="D36" s="8" t="s">
        <v>244</v>
      </c>
      <c r="E36" s="39" t="s">
        <v>217</v>
      </c>
      <c r="F36" s="10">
        <v>16</v>
      </c>
      <c r="G36" s="10">
        <v>50</v>
      </c>
      <c r="H36" s="11">
        <f t="shared" si="3"/>
        <v>0.32</v>
      </c>
      <c r="I36" s="13" t="s">
        <v>245</v>
      </c>
      <c r="J36" s="8"/>
      <c r="K36" s="9" t="s">
        <v>246</v>
      </c>
    </row>
    <row r="37" spans="1:11" ht="33.75">
      <c r="A37" s="8" t="s">
        <v>238</v>
      </c>
      <c r="B37" s="8" t="s">
        <v>131</v>
      </c>
      <c r="C37" s="8"/>
      <c r="D37" s="8" t="s">
        <v>52</v>
      </c>
      <c r="E37" s="8" t="s">
        <v>247</v>
      </c>
      <c r="F37" s="10">
        <v>19</v>
      </c>
      <c r="G37" s="10">
        <v>126</v>
      </c>
      <c r="H37" s="11">
        <f t="shared" si="3"/>
        <v>0.15079365079365079</v>
      </c>
      <c r="I37" s="13" t="s">
        <v>248</v>
      </c>
      <c r="J37" s="8"/>
      <c r="K37" s="9" t="s">
        <v>31</v>
      </c>
    </row>
    <row r="38" spans="1:11" ht="33.75">
      <c r="A38" s="8" t="s">
        <v>238</v>
      </c>
      <c r="B38" s="8" t="s">
        <v>208</v>
      </c>
      <c r="C38" s="8"/>
      <c r="D38" s="8" t="s">
        <v>249</v>
      </c>
      <c r="E38" s="8" t="s">
        <v>236</v>
      </c>
      <c r="F38" s="10">
        <v>5</v>
      </c>
      <c r="G38" s="10"/>
      <c r="H38" s="11"/>
      <c r="I38" s="13" t="s">
        <v>250</v>
      </c>
      <c r="J38" s="8"/>
      <c r="K38" s="9" t="s">
        <v>251</v>
      </c>
    </row>
    <row r="39" spans="1:11" ht="33.75">
      <c r="A39" s="8" t="s">
        <v>238</v>
      </c>
      <c r="B39" s="8" t="s">
        <v>208</v>
      </c>
      <c r="C39" s="8"/>
      <c r="D39" s="8" t="s">
        <v>205</v>
      </c>
      <c r="E39" s="8" t="s">
        <v>236</v>
      </c>
      <c r="F39" s="10">
        <v>5</v>
      </c>
      <c r="G39" s="10"/>
      <c r="H39" s="11"/>
      <c r="I39" s="13" t="s">
        <v>206</v>
      </c>
      <c r="J39" s="8"/>
      <c r="K39" s="9" t="s">
        <v>251</v>
      </c>
    </row>
    <row r="40" spans="1:11" ht="33.75">
      <c r="A40" s="8" t="s">
        <v>238</v>
      </c>
      <c r="B40" s="8" t="s">
        <v>47</v>
      </c>
      <c r="C40" s="8"/>
      <c r="D40" s="8" t="s">
        <v>205</v>
      </c>
      <c r="E40" s="8"/>
      <c r="F40" s="10">
        <v>10</v>
      </c>
      <c r="G40" s="10"/>
      <c r="H40" s="11"/>
      <c r="I40" s="13" t="s">
        <v>252</v>
      </c>
      <c r="J40" s="8"/>
      <c r="K40" s="9" t="s">
        <v>251</v>
      </c>
    </row>
    <row r="41" spans="1:11" ht="33.75">
      <c r="A41" s="8" t="s">
        <v>238</v>
      </c>
      <c r="B41" s="8" t="s">
        <v>208</v>
      </c>
      <c r="C41" s="8"/>
      <c r="D41" s="8" t="s">
        <v>253</v>
      </c>
      <c r="E41" s="8" t="s">
        <v>236</v>
      </c>
      <c r="F41" s="10">
        <v>1</v>
      </c>
      <c r="G41" s="10"/>
      <c r="H41" s="11"/>
      <c r="I41" s="13" t="s">
        <v>36</v>
      </c>
      <c r="J41" s="8"/>
      <c r="K41" s="9" t="s">
        <v>251</v>
      </c>
    </row>
    <row r="42" spans="1:11" ht="228.75" customHeight="1">
      <c r="A42" s="35" t="s">
        <v>254</v>
      </c>
      <c r="B42" s="35"/>
      <c r="C42" s="35"/>
      <c r="D42" s="36" t="s">
        <v>69</v>
      </c>
      <c r="E42" s="37" t="s">
        <v>70</v>
      </c>
      <c r="F42" s="37"/>
      <c r="G42" s="37"/>
      <c r="H42" s="37"/>
      <c r="I42" s="37"/>
      <c r="J42" s="44" t="s">
        <v>255</v>
      </c>
      <c r="K42" s="38" t="s">
        <v>72</v>
      </c>
    </row>
    <row r="43" spans="1:11" ht="15">
      <c r="A43" s="8" t="s">
        <v>238</v>
      </c>
      <c r="B43" s="8" t="s">
        <v>208</v>
      </c>
      <c r="C43" s="8"/>
      <c r="D43" s="45" t="s">
        <v>256</v>
      </c>
      <c r="E43" s="15" t="s">
        <v>217</v>
      </c>
      <c r="F43" s="15" t="s">
        <v>190</v>
      </c>
      <c r="G43" s="15" t="s">
        <v>17</v>
      </c>
      <c r="H43" s="11">
        <f aca="true" t="shared" si="4" ref="H43:H47">F43/G43</f>
        <v>0.06</v>
      </c>
      <c r="I43" s="13" t="s">
        <v>34</v>
      </c>
      <c r="J43" s="30"/>
      <c r="K43" s="13" t="s">
        <v>257</v>
      </c>
    </row>
    <row r="44" spans="1:11" ht="30">
      <c r="A44" s="8" t="s">
        <v>238</v>
      </c>
      <c r="B44" s="8" t="s">
        <v>208</v>
      </c>
      <c r="C44" s="8"/>
      <c r="D44" s="45" t="s">
        <v>258</v>
      </c>
      <c r="E44" s="8" t="s">
        <v>259</v>
      </c>
      <c r="F44" s="15" t="s">
        <v>187</v>
      </c>
      <c r="G44" s="15" t="s">
        <v>17</v>
      </c>
      <c r="H44" s="11">
        <f t="shared" si="4"/>
        <v>0.18</v>
      </c>
      <c r="I44" s="13" t="s">
        <v>260</v>
      </c>
      <c r="J44" s="30"/>
      <c r="K44" s="13" t="s">
        <v>257</v>
      </c>
    </row>
    <row r="45" spans="1:11" ht="60">
      <c r="A45" s="8" t="s">
        <v>238</v>
      </c>
      <c r="B45" s="8" t="s">
        <v>261</v>
      </c>
      <c r="C45" s="8"/>
      <c r="D45" s="45" t="s">
        <v>262</v>
      </c>
      <c r="E45" s="15"/>
      <c r="F45" s="15" t="s">
        <v>178</v>
      </c>
      <c r="G45" s="15" t="s">
        <v>263</v>
      </c>
      <c r="H45" s="11">
        <f t="shared" si="4"/>
        <v>0.014285714285714285</v>
      </c>
      <c r="I45" s="13" t="s">
        <v>36</v>
      </c>
      <c r="J45" s="30" t="s">
        <v>264</v>
      </c>
      <c r="K45" s="13" t="s">
        <v>257</v>
      </c>
    </row>
    <row r="46" spans="1:11" ht="33.75">
      <c r="A46" s="8" t="s">
        <v>265</v>
      </c>
      <c r="B46" s="8" t="s">
        <v>212</v>
      </c>
      <c r="C46" s="8" t="s">
        <v>40</v>
      </c>
      <c r="D46" s="8" t="s">
        <v>41</v>
      </c>
      <c r="E46" s="8" t="s">
        <v>210</v>
      </c>
      <c r="F46" s="8" t="s">
        <v>96</v>
      </c>
      <c r="G46" s="8" t="s">
        <v>95</v>
      </c>
      <c r="H46" s="11">
        <f t="shared" si="4"/>
        <v>0.6666666666666666</v>
      </c>
      <c r="I46" s="13" t="s">
        <v>266</v>
      </c>
      <c r="J46" s="8" t="s">
        <v>267</v>
      </c>
      <c r="K46" s="9" t="s">
        <v>43</v>
      </c>
    </row>
    <row r="47" spans="1:11" ht="33.75">
      <c r="A47" s="8" t="s">
        <v>268</v>
      </c>
      <c r="B47" s="8" t="s">
        <v>12</v>
      </c>
      <c r="C47" s="8" t="s">
        <v>13</v>
      </c>
      <c r="D47" s="8" t="s">
        <v>14</v>
      </c>
      <c r="E47" s="8" t="s">
        <v>269</v>
      </c>
      <c r="F47" s="10">
        <v>159</v>
      </c>
      <c r="G47" s="10" t="s">
        <v>17</v>
      </c>
      <c r="H47" s="11">
        <f t="shared" si="4"/>
        <v>3.18</v>
      </c>
      <c r="I47" s="13" t="s">
        <v>270</v>
      </c>
      <c r="J47" s="8"/>
      <c r="K47" s="9" t="s">
        <v>18</v>
      </c>
    </row>
    <row r="48" spans="1:11" ht="162" customHeight="1">
      <c r="A48" s="8" t="s">
        <v>268</v>
      </c>
      <c r="B48" s="35"/>
      <c r="C48" s="35"/>
      <c r="D48" s="36" t="s">
        <v>69</v>
      </c>
      <c r="E48" s="37" t="s">
        <v>70</v>
      </c>
      <c r="F48" s="37"/>
      <c r="G48" s="37"/>
      <c r="H48" s="37"/>
      <c r="I48" s="37"/>
      <c r="J48" s="44" t="s">
        <v>271</v>
      </c>
      <c r="K48" s="38" t="s">
        <v>72</v>
      </c>
    </row>
    <row r="49" spans="1:11" ht="15">
      <c r="A49" s="8" t="s">
        <v>272</v>
      </c>
      <c r="B49" s="8" t="s">
        <v>208</v>
      </c>
      <c r="C49" s="8"/>
      <c r="D49" s="45" t="s">
        <v>256</v>
      </c>
      <c r="E49" s="15" t="s">
        <v>236</v>
      </c>
      <c r="F49" s="15" t="s">
        <v>187</v>
      </c>
      <c r="G49" s="15" t="s">
        <v>17</v>
      </c>
      <c r="H49" s="11">
        <f aca="true" t="shared" si="5" ref="H49:H50">F49/G49</f>
        <v>0.18</v>
      </c>
      <c r="I49" s="13" t="s">
        <v>273</v>
      </c>
      <c r="J49" s="30" t="s">
        <v>274</v>
      </c>
      <c r="K49" s="13" t="s">
        <v>257</v>
      </c>
    </row>
    <row r="50" spans="1:11" ht="30">
      <c r="A50" s="8" t="s">
        <v>272</v>
      </c>
      <c r="B50" s="8" t="s">
        <v>208</v>
      </c>
      <c r="C50" s="8"/>
      <c r="D50" s="45" t="s">
        <v>258</v>
      </c>
      <c r="E50" s="8" t="s">
        <v>275</v>
      </c>
      <c r="F50" s="15" t="s">
        <v>276</v>
      </c>
      <c r="G50" s="15" t="s">
        <v>17</v>
      </c>
      <c r="H50" s="11">
        <f t="shared" si="5"/>
        <v>0.2</v>
      </c>
      <c r="I50" s="13" t="s">
        <v>277</v>
      </c>
      <c r="J50" s="30" t="s">
        <v>278</v>
      </c>
      <c r="K50" s="13" t="s">
        <v>257</v>
      </c>
    </row>
    <row r="51" spans="1:11" ht="27.75" customHeight="1">
      <c r="A51" s="8" t="s">
        <v>272</v>
      </c>
      <c r="B51" s="8" t="s">
        <v>208</v>
      </c>
      <c r="C51" s="8"/>
      <c r="D51" s="45" t="s">
        <v>113</v>
      </c>
      <c r="E51" s="8" t="s">
        <v>233</v>
      </c>
      <c r="F51" s="15" t="s">
        <v>16</v>
      </c>
      <c r="G51" s="15"/>
      <c r="H51" s="11"/>
      <c r="I51" s="13"/>
      <c r="J51" s="30" t="s">
        <v>279</v>
      </c>
      <c r="K51" s="13" t="s">
        <v>257</v>
      </c>
    </row>
    <row r="52" spans="1:11" ht="34.5" customHeight="1">
      <c r="A52" s="8" t="s">
        <v>272</v>
      </c>
      <c r="B52" s="8" t="s">
        <v>20</v>
      </c>
      <c r="C52" s="8" t="s">
        <v>13</v>
      </c>
      <c r="D52" s="8" t="s">
        <v>21</v>
      </c>
      <c r="E52" s="8" t="s">
        <v>139</v>
      </c>
      <c r="F52" s="15" t="s">
        <v>280</v>
      </c>
      <c r="G52" s="8" t="s">
        <v>17</v>
      </c>
      <c r="H52" s="11">
        <f aca="true" t="shared" si="6" ref="H52:H55">F52/G52</f>
        <v>4.62</v>
      </c>
      <c r="I52" s="13" t="s">
        <v>281</v>
      </c>
      <c r="J52" s="8"/>
      <c r="K52" s="9" t="s">
        <v>18</v>
      </c>
    </row>
    <row r="53" spans="1:11" ht="33.75">
      <c r="A53" s="8" t="s">
        <v>282</v>
      </c>
      <c r="B53" s="8" t="s">
        <v>44</v>
      </c>
      <c r="C53" s="8" t="s">
        <v>13</v>
      </c>
      <c r="D53" s="8" t="s">
        <v>228</v>
      </c>
      <c r="E53" s="8" t="s">
        <v>210</v>
      </c>
      <c r="F53" s="8" t="s">
        <v>283</v>
      </c>
      <c r="G53" s="8" t="s">
        <v>229</v>
      </c>
      <c r="H53" s="11">
        <f t="shared" si="6"/>
        <v>0.65</v>
      </c>
      <c r="I53" s="13" t="s">
        <v>284</v>
      </c>
      <c r="J53" s="8" t="s">
        <v>231</v>
      </c>
      <c r="K53" s="9" t="s">
        <v>43</v>
      </c>
    </row>
    <row r="54" spans="1:11" ht="33.75">
      <c r="A54" s="8" t="s">
        <v>282</v>
      </c>
      <c r="B54" s="8" t="s">
        <v>44</v>
      </c>
      <c r="C54" s="8" t="s">
        <v>13</v>
      </c>
      <c r="D54" s="8" t="s">
        <v>41</v>
      </c>
      <c r="E54" s="8" t="s">
        <v>210</v>
      </c>
      <c r="F54" s="8" t="s">
        <v>187</v>
      </c>
      <c r="G54" s="8" t="s">
        <v>285</v>
      </c>
      <c r="H54" s="11">
        <f t="shared" si="6"/>
        <v>0.28125</v>
      </c>
      <c r="I54" s="13" t="s">
        <v>286</v>
      </c>
      <c r="J54" s="8" t="s">
        <v>231</v>
      </c>
      <c r="K54" s="9" t="s">
        <v>43</v>
      </c>
    </row>
    <row r="55" spans="1:11" ht="33.75">
      <c r="A55" s="8" t="s">
        <v>282</v>
      </c>
      <c r="B55" s="8" t="s">
        <v>287</v>
      </c>
      <c r="C55" s="8" t="s">
        <v>13</v>
      </c>
      <c r="D55" s="8" t="s">
        <v>151</v>
      </c>
      <c r="E55" s="8" t="s">
        <v>210</v>
      </c>
      <c r="F55" s="8" t="s">
        <v>288</v>
      </c>
      <c r="G55" s="8" t="s">
        <v>289</v>
      </c>
      <c r="H55" s="11">
        <f t="shared" si="6"/>
        <v>0.09259259259259259</v>
      </c>
      <c r="I55" s="13" t="s">
        <v>290</v>
      </c>
      <c r="J55" s="8" t="s">
        <v>231</v>
      </c>
      <c r="K55" s="9" t="s">
        <v>43</v>
      </c>
    </row>
    <row r="56" spans="1:11" ht="15">
      <c r="A56" s="8" t="s">
        <v>282</v>
      </c>
      <c r="B56" s="8" t="s">
        <v>44</v>
      </c>
      <c r="C56" s="8" t="s">
        <v>13</v>
      </c>
      <c r="D56" s="8" t="s">
        <v>52</v>
      </c>
      <c r="E56" s="8" t="s">
        <v>210</v>
      </c>
      <c r="F56" s="8" t="s">
        <v>16</v>
      </c>
      <c r="G56" s="8"/>
      <c r="H56" s="11"/>
      <c r="I56" s="13"/>
      <c r="J56" s="8"/>
      <c r="K56" s="9" t="s">
        <v>43</v>
      </c>
    </row>
    <row r="57" spans="1:11" ht="63.75">
      <c r="A57" s="8" t="s">
        <v>291</v>
      </c>
      <c r="B57" s="8" t="s">
        <v>239</v>
      </c>
      <c r="C57" s="8" t="s">
        <v>13</v>
      </c>
      <c r="D57" s="8" t="s">
        <v>292</v>
      </c>
      <c r="E57" s="8" t="s">
        <v>293</v>
      </c>
      <c r="F57" s="15" t="s">
        <v>224</v>
      </c>
      <c r="G57" s="8" t="s">
        <v>294</v>
      </c>
      <c r="H57" s="11">
        <f aca="true" t="shared" si="7" ref="H57:H64">F57/G57</f>
        <v>0.5454545454545454</v>
      </c>
      <c r="I57" s="13" t="s">
        <v>295</v>
      </c>
      <c r="J57" s="8" t="s">
        <v>296</v>
      </c>
      <c r="K57" s="9" t="s">
        <v>80</v>
      </c>
    </row>
    <row r="58" spans="1:11" ht="33.75">
      <c r="A58" s="8" t="s">
        <v>291</v>
      </c>
      <c r="B58" s="8" t="s">
        <v>93</v>
      </c>
      <c r="C58" s="8" t="s">
        <v>13</v>
      </c>
      <c r="D58" s="8" t="s">
        <v>61</v>
      </c>
      <c r="E58" s="8" t="s">
        <v>293</v>
      </c>
      <c r="F58" s="15" t="s">
        <v>16</v>
      </c>
      <c r="G58" s="8" t="s">
        <v>17</v>
      </c>
      <c r="H58" s="11">
        <f t="shared" si="7"/>
        <v>0</v>
      </c>
      <c r="I58" s="13"/>
      <c r="J58" s="8" t="s">
        <v>297</v>
      </c>
      <c r="K58" s="9" t="s">
        <v>80</v>
      </c>
    </row>
    <row r="59" spans="1:11" ht="33.75">
      <c r="A59" s="8" t="s">
        <v>291</v>
      </c>
      <c r="B59" s="8" t="s">
        <v>93</v>
      </c>
      <c r="C59" s="8" t="s">
        <v>13</v>
      </c>
      <c r="D59" s="8" t="s">
        <v>61</v>
      </c>
      <c r="E59" s="8" t="s">
        <v>293</v>
      </c>
      <c r="F59" s="15" t="s">
        <v>16</v>
      </c>
      <c r="G59" s="8" t="s">
        <v>17</v>
      </c>
      <c r="H59" s="11">
        <f t="shared" si="7"/>
        <v>0</v>
      </c>
      <c r="I59" s="13"/>
      <c r="J59" s="8" t="s">
        <v>298</v>
      </c>
      <c r="K59" s="9" t="s">
        <v>80</v>
      </c>
    </row>
    <row r="60" spans="1:11" ht="63.75">
      <c r="A60" s="8" t="s">
        <v>291</v>
      </c>
      <c r="B60" s="8" t="s">
        <v>150</v>
      </c>
      <c r="C60" s="8" t="s">
        <v>13</v>
      </c>
      <c r="D60" s="8" t="s">
        <v>299</v>
      </c>
      <c r="E60" s="8" t="s">
        <v>293</v>
      </c>
      <c r="F60" s="15" t="s">
        <v>276</v>
      </c>
      <c r="G60" s="8" t="s">
        <v>300</v>
      </c>
      <c r="H60" s="11">
        <f t="shared" si="7"/>
        <v>0.37037037037037035</v>
      </c>
      <c r="I60" s="13" t="s">
        <v>301</v>
      </c>
      <c r="J60" s="8" t="s">
        <v>302</v>
      </c>
      <c r="K60" s="9" t="s">
        <v>80</v>
      </c>
    </row>
    <row r="61" spans="1:11" ht="33" customHeight="1">
      <c r="A61" s="14">
        <v>43998</v>
      </c>
      <c r="B61" s="8" t="s">
        <v>56</v>
      </c>
      <c r="C61" s="8" t="s">
        <v>40</v>
      </c>
      <c r="D61" s="8" t="s">
        <v>303</v>
      </c>
      <c r="E61" s="8" t="s">
        <v>210</v>
      </c>
      <c r="F61" s="15">
        <v>6</v>
      </c>
      <c r="G61" s="8">
        <v>45</v>
      </c>
      <c r="H61" s="11">
        <f t="shared" si="7"/>
        <v>0.13333333333333333</v>
      </c>
      <c r="I61" s="13" t="s">
        <v>304</v>
      </c>
      <c r="J61" s="8"/>
      <c r="K61" s="9" t="s">
        <v>18</v>
      </c>
    </row>
    <row r="62" spans="1:11" ht="33" customHeight="1">
      <c r="A62" s="14">
        <v>43998</v>
      </c>
      <c r="B62" s="8" t="s">
        <v>56</v>
      </c>
      <c r="C62" s="8" t="s">
        <v>40</v>
      </c>
      <c r="D62" s="8" t="s">
        <v>305</v>
      </c>
      <c r="E62" s="8" t="s">
        <v>210</v>
      </c>
      <c r="F62" s="15">
        <v>11</v>
      </c>
      <c r="G62" s="8">
        <v>26</v>
      </c>
      <c r="H62" s="11">
        <f t="shared" si="7"/>
        <v>0.4230769230769231</v>
      </c>
      <c r="I62" s="13" t="s">
        <v>306</v>
      </c>
      <c r="J62" s="8"/>
      <c r="K62" s="9" t="s">
        <v>18</v>
      </c>
    </row>
    <row r="63" spans="1:11" ht="33" customHeight="1">
      <c r="A63" s="14">
        <v>43998</v>
      </c>
      <c r="B63" s="8" t="s">
        <v>56</v>
      </c>
      <c r="C63" s="8" t="s">
        <v>13</v>
      </c>
      <c r="D63" s="8" t="s">
        <v>307</v>
      </c>
      <c r="E63" s="8" t="s">
        <v>210</v>
      </c>
      <c r="F63" s="15">
        <v>3</v>
      </c>
      <c r="G63" s="8">
        <v>96</v>
      </c>
      <c r="H63" s="11">
        <f t="shared" si="7"/>
        <v>0.03125</v>
      </c>
      <c r="I63" s="13" t="s">
        <v>308</v>
      </c>
      <c r="J63" s="8"/>
      <c r="K63" s="9" t="s">
        <v>18</v>
      </c>
    </row>
    <row r="64" spans="1:11" ht="33" customHeight="1">
      <c r="A64" s="14">
        <v>43998</v>
      </c>
      <c r="B64" s="8" t="s">
        <v>56</v>
      </c>
      <c r="C64" s="8" t="s">
        <v>13</v>
      </c>
      <c r="D64" s="8" t="s">
        <v>57</v>
      </c>
      <c r="E64" s="8" t="s">
        <v>210</v>
      </c>
      <c r="F64" s="15">
        <v>28</v>
      </c>
      <c r="G64" s="8">
        <v>10</v>
      </c>
      <c r="H64" s="11">
        <f t="shared" si="7"/>
        <v>2.8</v>
      </c>
      <c r="I64" s="13" t="s">
        <v>309</v>
      </c>
      <c r="J64" s="8"/>
      <c r="K64" s="9" t="s">
        <v>18</v>
      </c>
    </row>
    <row r="65" spans="1:11" ht="15">
      <c r="A65" s="14">
        <v>43999</v>
      </c>
      <c r="B65" s="8" t="s">
        <v>44</v>
      </c>
      <c r="C65" s="8" t="s">
        <v>13</v>
      </c>
      <c r="D65" s="8" t="s">
        <v>228</v>
      </c>
      <c r="E65" s="8" t="s">
        <v>310</v>
      </c>
      <c r="F65" s="8" t="s">
        <v>176</v>
      </c>
      <c r="G65" s="8"/>
      <c r="H65" s="11"/>
      <c r="I65" s="13" t="s">
        <v>311</v>
      </c>
      <c r="J65" s="8" t="s">
        <v>312</v>
      </c>
      <c r="K65" s="9" t="s">
        <v>43</v>
      </c>
    </row>
    <row r="66" spans="1:11" ht="33.75">
      <c r="A66" s="14">
        <v>43999</v>
      </c>
      <c r="B66" s="8" t="s">
        <v>212</v>
      </c>
      <c r="C66" s="8" t="s">
        <v>40</v>
      </c>
      <c r="D66" s="8" t="s">
        <v>41</v>
      </c>
      <c r="E66" s="8" t="s">
        <v>310</v>
      </c>
      <c r="F66" s="8" t="s">
        <v>224</v>
      </c>
      <c r="G66" s="8" t="s">
        <v>313</v>
      </c>
      <c r="H66" s="11">
        <f aca="true" t="shared" si="8" ref="H66:H68">F66/G66</f>
        <v>0.5217391304347826</v>
      </c>
      <c r="I66" s="13" t="s">
        <v>314</v>
      </c>
      <c r="J66" s="8"/>
      <c r="K66" s="9" t="s">
        <v>43</v>
      </c>
    </row>
    <row r="67" spans="1:11" ht="33.75">
      <c r="A67" s="14">
        <v>43999</v>
      </c>
      <c r="B67" s="8" t="s">
        <v>44</v>
      </c>
      <c r="C67" s="8" t="s">
        <v>13</v>
      </c>
      <c r="D67" s="8" t="s">
        <v>41</v>
      </c>
      <c r="E67" s="8" t="s">
        <v>310</v>
      </c>
      <c r="F67" s="8" t="s">
        <v>187</v>
      </c>
      <c r="G67" s="8" t="s">
        <v>315</v>
      </c>
      <c r="H67" s="11">
        <f t="shared" si="8"/>
        <v>0.2903225806451613</v>
      </c>
      <c r="I67" s="13" t="s">
        <v>316</v>
      </c>
      <c r="J67" s="8" t="s">
        <v>231</v>
      </c>
      <c r="K67" s="9" t="s">
        <v>43</v>
      </c>
    </row>
    <row r="68" spans="1:11" ht="18.75">
      <c r="A68" s="14">
        <v>43999</v>
      </c>
      <c r="B68" s="8" t="s">
        <v>44</v>
      </c>
      <c r="C68" s="8" t="s">
        <v>13</v>
      </c>
      <c r="D68" s="8" t="s">
        <v>317</v>
      </c>
      <c r="E68" s="8" t="s">
        <v>310</v>
      </c>
      <c r="F68" s="8" t="s">
        <v>176</v>
      </c>
      <c r="G68" s="8" t="s">
        <v>318</v>
      </c>
      <c r="H68" s="11">
        <f t="shared" si="8"/>
        <v>0.018018018018018018</v>
      </c>
      <c r="I68" s="38" t="s">
        <v>319</v>
      </c>
      <c r="J68" s="8"/>
      <c r="K68" s="9" t="s">
        <v>43</v>
      </c>
    </row>
    <row r="69" spans="1:11" ht="18.75">
      <c r="A69" s="14">
        <v>43999</v>
      </c>
      <c r="B69" s="8" t="s">
        <v>44</v>
      </c>
      <c r="C69" s="8" t="s">
        <v>13</v>
      </c>
      <c r="D69" s="8" t="s">
        <v>320</v>
      </c>
      <c r="E69" s="8" t="s">
        <v>310</v>
      </c>
      <c r="F69" s="8" t="s">
        <v>16</v>
      </c>
      <c r="G69" s="8"/>
      <c r="H69" s="11"/>
      <c r="I69" s="13"/>
      <c r="J69" s="8"/>
      <c r="K69" s="9" t="s">
        <v>43</v>
      </c>
    </row>
    <row r="70" spans="1:11" ht="33.75">
      <c r="A70" s="14">
        <v>43999</v>
      </c>
      <c r="B70" s="8" t="s">
        <v>99</v>
      </c>
      <c r="C70" s="8" t="s">
        <v>13</v>
      </c>
      <c r="D70" s="8" t="s">
        <v>321</v>
      </c>
      <c r="E70" s="8" t="s">
        <v>310</v>
      </c>
      <c r="F70" s="8" t="s">
        <v>322</v>
      </c>
      <c r="G70" s="8" t="s">
        <v>323</v>
      </c>
      <c r="H70" s="11">
        <f aca="true" t="shared" si="9" ref="H70:H79">F70/G70</f>
        <v>0.1590909090909091</v>
      </c>
      <c r="I70" s="13" t="s">
        <v>324</v>
      </c>
      <c r="J70" s="8"/>
      <c r="K70" s="9" t="s">
        <v>43</v>
      </c>
    </row>
    <row r="71" spans="1:11" ht="33.75">
      <c r="A71" s="14">
        <v>43999</v>
      </c>
      <c r="B71" s="8" t="s">
        <v>20</v>
      </c>
      <c r="C71" s="8" t="s">
        <v>13</v>
      </c>
      <c r="D71" s="8" t="s">
        <v>21</v>
      </c>
      <c r="E71" s="8" t="s">
        <v>139</v>
      </c>
      <c r="F71" s="15" t="s">
        <v>325</v>
      </c>
      <c r="G71" s="8">
        <v>23</v>
      </c>
      <c r="H71" s="11">
        <f t="shared" si="9"/>
        <v>3.3043478260869565</v>
      </c>
      <c r="I71" s="38" t="s">
        <v>326</v>
      </c>
      <c r="J71" s="8"/>
      <c r="K71" s="9" t="s">
        <v>18</v>
      </c>
    </row>
    <row r="72" spans="1:11" ht="33" customHeight="1">
      <c r="A72" s="14">
        <v>43999</v>
      </c>
      <c r="B72" s="8" t="s">
        <v>12</v>
      </c>
      <c r="C72" s="8" t="s">
        <v>13</v>
      </c>
      <c r="D72" s="8" t="s">
        <v>327</v>
      </c>
      <c r="E72" s="8" t="s">
        <v>269</v>
      </c>
      <c r="F72" s="15">
        <v>26</v>
      </c>
      <c r="G72" s="8">
        <v>16</v>
      </c>
      <c r="H72" s="11">
        <f t="shared" si="9"/>
        <v>1.625</v>
      </c>
      <c r="I72" s="13" t="s">
        <v>328</v>
      </c>
      <c r="J72" s="8"/>
      <c r="K72" s="9" t="s">
        <v>18</v>
      </c>
    </row>
    <row r="73" spans="1:11" ht="33" customHeight="1">
      <c r="A73" s="14">
        <v>43999</v>
      </c>
      <c r="B73" s="8" t="s">
        <v>12</v>
      </c>
      <c r="C73" s="8" t="s">
        <v>40</v>
      </c>
      <c r="D73" s="8" t="s">
        <v>69</v>
      </c>
      <c r="E73" s="8" t="s">
        <v>210</v>
      </c>
      <c r="F73" s="15">
        <v>13</v>
      </c>
      <c r="G73" s="8">
        <v>30</v>
      </c>
      <c r="H73" s="11">
        <f t="shared" si="9"/>
        <v>0.43333333333333335</v>
      </c>
      <c r="I73" s="13" t="s">
        <v>329</v>
      </c>
      <c r="J73" s="8"/>
      <c r="K73" s="9" t="s">
        <v>18</v>
      </c>
    </row>
    <row r="74" spans="1:11" ht="33" customHeight="1">
      <c r="A74" s="14">
        <v>43999</v>
      </c>
      <c r="B74" s="8" t="s">
        <v>12</v>
      </c>
      <c r="C74" s="8" t="s">
        <v>13</v>
      </c>
      <c r="D74" s="8" t="s">
        <v>69</v>
      </c>
      <c r="E74" s="8" t="s">
        <v>210</v>
      </c>
      <c r="F74" s="15">
        <v>22</v>
      </c>
      <c r="G74" s="8">
        <v>53</v>
      </c>
      <c r="H74" s="11">
        <f t="shared" si="9"/>
        <v>0.41509433962264153</v>
      </c>
      <c r="I74" s="13" t="s">
        <v>330</v>
      </c>
      <c r="J74" s="8"/>
      <c r="K74" s="9" t="s">
        <v>18</v>
      </c>
    </row>
    <row r="75" spans="1:11" ht="33" customHeight="1">
      <c r="A75" s="14">
        <v>43999</v>
      </c>
      <c r="B75" s="8" t="s">
        <v>12</v>
      </c>
      <c r="C75" s="8" t="s">
        <v>13</v>
      </c>
      <c r="D75" s="8" t="s">
        <v>14</v>
      </c>
      <c r="E75" s="8" t="s">
        <v>210</v>
      </c>
      <c r="F75" s="15">
        <v>74</v>
      </c>
      <c r="G75" s="8">
        <v>41</v>
      </c>
      <c r="H75" s="11">
        <f t="shared" si="9"/>
        <v>1.8048780487804879</v>
      </c>
      <c r="I75" s="13" t="s">
        <v>331</v>
      </c>
      <c r="J75" s="8"/>
      <c r="K75" s="9" t="s">
        <v>18</v>
      </c>
    </row>
    <row r="76" spans="1:11" ht="33" customHeight="1">
      <c r="A76" s="14">
        <v>44000</v>
      </c>
      <c r="B76" s="8" t="s">
        <v>332</v>
      </c>
      <c r="C76" s="8" t="s">
        <v>40</v>
      </c>
      <c r="D76" s="8" t="s">
        <v>244</v>
      </c>
      <c r="E76" s="8" t="s">
        <v>269</v>
      </c>
      <c r="F76" s="15">
        <v>5</v>
      </c>
      <c r="G76" s="8">
        <v>54</v>
      </c>
      <c r="H76" s="11">
        <f t="shared" si="9"/>
        <v>0.09259259259259259</v>
      </c>
      <c r="I76" s="13" t="s">
        <v>333</v>
      </c>
      <c r="J76" s="8"/>
      <c r="K76" s="9" t="s">
        <v>246</v>
      </c>
    </row>
    <row r="77" spans="1:11" ht="33" customHeight="1">
      <c r="A77" s="14">
        <v>44000</v>
      </c>
      <c r="B77" s="8" t="s">
        <v>86</v>
      </c>
      <c r="C77" s="8" t="s">
        <v>13</v>
      </c>
      <c r="D77" s="8" t="s">
        <v>334</v>
      </c>
      <c r="E77" s="8" t="s">
        <v>180</v>
      </c>
      <c r="F77" s="15">
        <v>0</v>
      </c>
      <c r="G77" s="8">
        <v>50</v>
      </c>
      <c r="H77" s="11">
        <f t="shared" si="9"/>
        <v>0</v>
      </c>
      <c r="I77" s="13" t="s">
        <v>335</v>
      </c>
      <c r="J77" s="8" t="s">
        <v>336</v>
      </c>
      <c r="K77" s="9" t="s">
        <v>246</v>
      </c>
    </row>
    <row r="78" spans="1:11" ht="33" customHeight="1">
      <c r="A78" s="14">
        <v>44000</v>
      </c>
      <c r="B78" s="8" t="s">
        <v>243</v>
      </c>
      <c r="C78" s="8" t="s">
        <v>40</v>
      </c>
      <c r="D78" s="8" t="s">
        <v>337</v>
      </c>
      <c r="E78" s="8" t="s">
        <v>137</v>
      </c>
      <c r="F78" s="15">
        <v>0</v>
      </c>
      <c r="G78" s="8">
        <v>50</v>
      </c>
      <c r="H78" s="11">
        <f t="shared" si="9"/>
        <v>0</v>
      </c>
      <c r="I78" s="13" t="s">
        <v>335</v>
      </c>
      <c r="J78" s="8"/>
      <c r="K78" s="9" t="s">
        <v>246</v>
      </c>
    </row>
    <row r="79" spans="1:11" ht="33" customHeight="1">
      <c r="A79" s="14">
        <v>44000</v>
      </c>
      <c r="B79" s="8" t="s">
        <v>86</v>
      </c>
      <c r="C79" s="8" t="s">
        <v>13</v>
      </c>
      <c r="D79" s="8" t="s">
        <v>87</v>
      </c>
      <c r="E79" s="8" t="s">
        <v>269</v>
      </c>
      <c r="F79" s="15">
        <v>21</v>
      </c>
      <c r="G79" s="8">
        <v>17</v>
      </c>
      <c r="H79" s="11">
        <f t="shared" si="9"/>
        <v>1.2352941176470589</v>
      </c>
      <c r="I79" s="13" t="s">
        <v>338</v>
      </c>
      <c r="J79" s="8"/>
      <c r="K79" s="9" t="s">
        <v>18</v>
      </c>
    </row>
    <row r="80" spans="1:11" ht="63.75">
      <c r="A80" s="14">
        <v>44002</v>
      </c>
      <c r="B80" s="8" t="s">
        <v>150</v>
      </c>
      <c r="C80" s="8" t="s">
        <v>13</v>
      </c>
      <c r="D80" s="8" t="s">
        <v>299</v>
      </c>
      <c r="E80" s="8" t="s">
        <v>139</v>
      </c>
      <c r="F80" s="15" t="s">
        <v>187</v>
      </c>
      <c r="G80" s="8" t="s">
        <v>339</v>
      </c>
      <c r="H80" s="11">
        <v>0.18</v>
      </c>
      <c r="I80" s="38" t="s">
        <v>340</v>
      </c>
      <c r="J80" s="8" t="s">
        <v>302</v>
      </c>
      <c r="K80" s="9" t="s">
        <v>80</v>
      </c>
    </row>
    <row r="81" spans="1:11" ht="48.75">
      <c r="A81" s="14">
        <v>44002</v>
      </c>
      <c r="B81" s="8" t="s">
        <v>93</v>
      </c>
      <c r="C81" s="8" t="s">
        <v>13</v>
      </c>
      <c r="D81" s="8" t="s">
        <v>61</v>
      </c>
      <c r="E81" s="8" t="s">
        <v>139</v>
      </c>
      <c r="F81" s="15" t="s">
        <v>276</v>
      </c>
      <c r="G81" s="8" t="s">
        <v>300</v>
      </c>
      <c r="H81" s="11">
        <v>0.36</v>
      </c>
      <c r="I81" s="38" t="s">
        <v>341</v>
      </c>
      <c r="J81" s="8" t="s">
        <v>98</v>
      </c>
      <c r="K81" s="9" t="s">
        <v>80</v>
      </c>
    </row>
    <row r="82" spans="1:11" ht="33.75">
      <c r="A82" s="14">
        <v>44002</v>
      </c>
      <c r="B82" s="8" t="s">
        <v>99</v>
      </c>
      <c r="C82" s="8" t="s">
        <v>100</v>
      </c>
      <c r="D82" s="8" t="s">
        <v>101</v>
      </c>
      <c r="E82" s="8" t="s">
        <v>342</v>
      </c>
      <c r="F82" s="15" t="s">
        <v>181</v>
      </c>
      <c r="G82" s="8" t="s">
        <v>103</v>
      </c>
      <c r="H82" s="11">
        <v>0.71</v>
      </c>
      <c r="I82" s="13" t="s">
        <v>343</v>
      </c>
      <c r="J82" s="8" t="s">
        <v>105</v>
      </c>
      <c r="K82" s="9" t="s">
        <v>80</v>
      </c>
    </row>
    <row r="83" spans="1:11" ht="33.75">
      <c r="A83" s="14">
        <v>44002</v>
      </c>
      <c r="B83" s="8" t="s">
        <v>20</v>
      </c>
      <c r="C83" s="8" t="s">
        <v>100</v>
      </c>
      <c r="D83" s="8" t="s">
        <v>21</v>
      </c>
      <c r="E83" s="8" t="s">
        <v>342</v>
      </c>
      <c r="F83" s="15" t="s">
        <v>283</v>
      </c>
      <c r="G83" s="8" t="s">
        <v>225</v>
      </c>
      <c r="H83" s="11">
        <v>0.45</v>
      </c>
      <c r="I83" s="13" t="s">
        <v>344</v>
      </c>
      <c r="J83" s="8" t="s">
        <v>345</v>
      </c>
      <c r="K83" s="9" t="s">
        <v>80</v>
      </c>
    </row>
    <row r="84" spans="1:11" ht="39.75" customHeight="1">
      <c r="A84" s="14">
        <v>44004</v>
      </c>
      <c r="B84" s="8" t="s">
        <v>208</v>
      </c>
      <c r="C84" s="8"/>
      <c r="D84" s="45" t="s">
        <v>258</v>
      </c>
      <c r="E84" s="8" t="s">
        <v>346</v>
      </c>
      <c r="F84" s="15" t="s">
        <v>288</v>
      </c>
      <c r="G84" s="15" t="s">
        <v>17</v>
      </c>
      <c r="H84" s="11">
        <f aca="true" t="shared" si="10" ref="H84:H85">F84/G84</f>
        <v>0.1</v>
      </c>
      <c r="I84" s="13" t="s">
        <v>347</v>
      </c>
      <c r="J84" s="30"/>
      <c r="K84" s="13" t="s">
        <v>257</v>
      </c>
    </row>
    <row r="85" spans="1:11" ht="45">
      <c r="A85" s="14">
        <v>44004</v>
      </c>
      <c r="B85" s="8" t="s">
        <v>261</v>
      </c>
      <c r="C85" s="8"/>
      <c r="D85" s="45" t="s">
        <v>262</v>
      </c>
      <c r="E85" s="8" t="s">
        <v>348</v>
      </c>
      <c r="F85" s="15" t="s">
        <v>196</v>
      </c>
      <c r="G85" s="15" t="s">
        <v>17</v>
      </c>
      <c r="H85" s="11">
        <f t="shared" si="10"/>
        <v>0.56</v>
      </c>
      <c r="I85" s="13" t="s">
        <v>349</v>
      </c>
      <c r="J85" s="30" t="s">
        <v>350</v>
      </c>
      <c r="K85" s="13" t="s">
        <v>257</v>
      </c>
    </row>
    <row r="86" spans="1:11" ht="45">
      <c r="A86" s="14">
        <v>44005</v>
      </c>
      <c r="B86" s="18"/>
      <c r="C86" s="12"/>
      <c r="D86" s="18" t="s">
        <v>351</v>
      </c>
      <c r="E86" s="30" t="s">
        <v>352</v>
      </c>
      <c r="F86" s="30"/>
      <c r="G86" s="30"/>
      <c r="H86" s="30"/>
      <c r="I86" s="13" t="s">
        <v>353</v>
      </c>
      <c r="J86" s="30"/>
      <c r="K86" s="18" t="s">
        <v>354</v>
      </c>
    </row>
    <row r="87" spans="1:11" ht="15">
      <c r="A87" s="14">
        <v>44005</v>
      </c>
      <c r="B87" s="18"/>
      <c r="C87" s="12"/>
      <c r="D87" s="18" t="s">
        <v>351</v>
      </c>
      <c r="E87" s="30"/>
      <c r="F87" s="30"/>
      <c r="G87" s="30"/>
      <c r="H87" s="30"/>
      <c r="I87" s="13" t="s">
        <v>355</v>
      </c>
      <c r="J87" s="30"/>
      <c r="K87" s="18" t="s">
        <v>356</v>
      </c>
    </row>
    <row r="88" spans="1:11" ht="33.75" customHeight="1">
      <c r="A88" s="14">
        <v>44006</v>
      </c>
      <c r="B88" s="8"/>
      <c r="C88" s="8"/>
      <c r="D88" s="8" t="s">
        <v>57</v>
      </c>
      <c r="E88" s="39"/>
      <c r="F88" s="10">
        <v>25</v>
      </c>
      <c r="G88" s="10">
        <v>50</v>
      </c>
      <c r="H88" s="11">
        <f>F88/G88</f>
        <v>0.5</v>
      </c>
      <c r="I88" s="38" t="s">
        <v>357</v>
      </c>
      <c r="J88" s="30"/>
      <c r="K88" s="9" t="s">
        <v>59</v>
      </c>
    </row>
  </sheetData>
  <sheetProtection selectLockedCells="1" selectUnlockedCells="1"/>
  <mergeCells count="4">
    <mergeCell ref="E17:I17"/>
    <mergeCell ref="E28:I28"/>
    <mergeCell ref="E42:I42"/>
    <mergeCell ref="E48:I48"/>
  </mergeCells>
  <printOptions/>
  <pageMargins left="0.2902777777777778" right="0.25" top="0.2298611111111111" bottom="0.25" header="0.5118055555555555" footer="0.5118055555555555"/>
  <pageSetup horizontalDpi="300" verticalDpi="300" orientation="landscape" paperSize="9" scale="60"/>
</worksheet>
</file>

<file path=xl/worksheets/sheet3.xml><?xml version="1.0" encoding="utf-8"?>
<worksheet xmlns="http://schemas.openxmlformats.org/spreadsheetml/2006/main" xmlns:r="http://schemas.openxmlformats.org/officeDocument/2006/relationships">
  <dimension ref="A1:L48"/>
  <sheetViews>
    <sheetView zoomScale="75" zoomScaleNormal="75" workbookViewId="0" topLeftCell="A7">
      <selection activeCell="J26" sqref="J26"/>
    </sheetView>
  </sheetViews>
  <sheetFormatPr defaultColWidth="9.140625" defaultRowHeight="12.75"/>
  <cols>
    <col min="1" max="1" width="15.57421875" style="3" customWidth="1"/>
    <col min="2" max="2" width="17.140625" style="1" customWidth="1"/>
    <col min="3" max="3" width="14.140625" style="2" customWidth="1"/>
    <col min="4" max="4" width="9.140625" style="1" customWidth="1"/>
    <col min="5" max="5" width="20.140625" style="2" customWidth="1"/>
    <col min="6" max="6" width="24.57421875" style="3" customWidth="1"/>
    <col min="7" max="7" width="13.7109375" style="3" customWidth="1"/>
    <col min="8" max="8" width="14.421875" style="3" customWidth="1"/>
    <col min="9" max="9" width="13.7109375" style="3" customWidth="1"/>
    <col min="10" max="10" width="22.421875" style="2" customWidth="1"/>
    <col min="11" max="11" width="30.8515625" style="3" customWidth="1"/>
    <col min="12" max="12" width="22.00390625" style="2" customWidth="1"/>
    <col min="13" max="16384" width="9.140625" style="3" customWidth="1"/>
  </cols>
  <sheetData>
    <row r="1" spans="1:12" ht="47.25">
      <c r="A1" s="34" t="s">
        <v>358</v>
      </c>
      <c r="B1" s="4" t="s">
        <v>0</v>
      </c>
      <c r="C1" s="33" t="s">
        <v>1</v>
      </c>
      <c r="D1" s="5" t="s">
        <v>2</v>
      </c>
      <c r="E1" s="46" t="s">
        <v>3</v>
      </c>
      <c r="F1" s="5" t="s">
        <v>4</v>
      </c>
      <c r="G1" s="6" t="s">
        <v>359</v>
      </c>
      <c r="H1" s="6" t="s">
        <v>360</v>
      </c>
      <c r="I1" s="6" t="s">
        <v>361</v>
      </c>
      <c r="J1" s="7" t="s">
        <v>362</v>
      </c>
      <c r="K1" s="34" t="s">
        <v>9</v>
      </c>
      <c r="L1" s="7" t="s">
        <v>10</v>
      </c>
    </row>
    <row r="2" spans="1:12" ht="15.75">
      <c r="A2" s="34"/>
      <c r="B2" s="8" t="s">
        <v>363</v>
      </c>
      <c r="C2" s="15"/>
      <c r="D2" s="15" t="s">
        <v>13</v>
      </c>
      <c r="E2" s="15" t="s">
        <v>21</v>
      </c>
      <c r="F2" s="8"/>
      <c r="G2" s="15" t="s">
        <v>178</v>
      </c>
      <c r="H2" s="15" t="s">
        <v>188</v>
      </c>
      <c r="I2" s="11">
        <f aca="true" t="shared" si="0" ref="I2:I14">G2/H2</f>
        <v>0.03333333333333333</v>
      </c>
      <c r="J2" s="13" t="s">
        <v>36</v>
      </c>
      <c r="K2" s="15"/>
      <c r="L2" s="9" t="s">
        <v>18</v>
      </c>
    </row>
    <row r="3" spans="1:12" ht="27" customHeight="1">
      <c r="A3" s="34"/>
      <c r="B3" s="8" t="s">
        <v>364</v>
      </c>
      <c r="C3" s="8" t="s">
        <v>12</v>
      </c>
      <c r="D3" s="8" t="s">
        <v>13</v>
      </c>
      <c r="E3" s="8" t="s">
        <v>14</v>
      </c>
      <c r="F3" s="8"/>
      <c r="G3" s="8" t="s">
        <v>16</v>
      </c>
      <c r="H3" s="8" t="s">
        <v>17</v>
      </c>
      <c r="I3" s="11">
        <f t="shared" si="0"/>
        <v>0</v>
      </c>
      <c r="J3" s="9" t="s">
        <v>16</v>
      </c>
      <c r="K3" s="8"/>
      <c r="L3" s="9" t="s">
        <v>18</v>
      </c>
    </row>
    <row r="4" spans="1:12" ht="24.75" customHeight="1">
      <c r="A4" s="34"/>
      <c r="B4" s="8" t="s">
        <v>365</v>
      </c>
      <c r="C4" s="15"/>
      <c r="D4" s="15" t="s">
        <v>13</v>
      </c>
      <c r="E4" s="15" t="s">
        <v>21</v>
      </c>
      <c r="F4" s="8"/>
      <c r="G4" s="15" t="s">
        <v>190</v>
      </c>
      <c r="H4" s="15" t="s">
        <v>188</v>
      </c>
      <c r="I4" s="11">
        <f t="shared" si="0"/>
        <v>0.1</v>
      </c>
      <c r="J4" s="13" t="s">
        <v>34</v>
      </c>
      <c r="K4" s="15"/>
      <c r="L4" s="9" t="s">
        <v>18</v>
      </c>
    </row>
    <row r="5" spans="1:12" ht="15">
      <c r="A5" s="30"/>
      <c r="B5" s="8" t="s">
        <v>366</v>
      </c>
      <c r="C5" s="39" t="s">
        <v>44</v>
      </c>
      <c r="D5" s="39" t="s">
        <v>13</v>
      </c>
      <c r="E5" s="39" t="s">
        <v>367</v>
      </c>
      <c r="F5" s="39" t="s">
        <v>368</v>
      </c>
      <c r="G5" s="39" t="s">
        <v>178</v>
      </c>
      <c r="H5" s="39" t="s">
        <v>17</v>
      </c>
      <c r="I5" s="11">
        <f t="shared" si="0"/>
        <v>0.02</v>
      </c>
      <c r="J5" s="13" t="s">
        <v>36</v>
      </c>
      <c r="K5" s="47"/>
      <c r="L5" s="47" t="s">
        <v>43</v>
      </c>
    </row>
    <row r="6" spans="1:12" ht="15">
      <c r="A6" s="30"/>
      <c r="B6" s="8" t="s">
        <v>366</v>
      </c>
      <c r="C6" s="39"/>
      <c r="D6" s="39"/>
      <c r="E6" s="39" t="s">
        <v>369</v>
      </c>
      <c r="F6" s="39"/>
      <c r="G6" s="39" t="s">
        <v>370</v>
      </c>
      <c r="H6" s="39" t="s">
        <v>181</v>
      </c>
      <c r="I6" s="11">
        <f t="shared" si="0"/>
        <v>0.4</v>
      </c>
      <c r="J6" s="13" t="s">
        <v>371</v>
      </c>
      <c r="K6" s="47"/>
      <c r="L6" s="47" t="s">
        <v>59</v>
      </c>
    </row>
    <row r="7" spans="1:12" ht="24.75" customHeight="1">
      <c r="A7" s="34"/>
      <c r="B7" s="8" t="s">
        <v>372</v>
      </c>
      <c r="C7" s="8" t="s">
        <v>56</v>
      </c>
      <c r="D7" s="8" t="s">
        <v>13</v>
      </c>
      <c r="E7" s="15" t="s">
        <v>57</v>
      </c>
      <c r="F7" s="8" t="s">
        <v>373</v>
      </c>
      <c r="G7" s="8" t="s">
        <v>374</v>
      </c>
      <c r="H7" s="8" t="s">
        <v>276</v>
      </c>
      <c r="I7" s="11">
        <f t="shared" si="0"/>
        <v>3.7</v>
      </c>
      <c r="J7" s="13" t="s">
        <v>375</v>
      </c>
      <c r="K7" s="9"/>
      <c r="L7" s="9" t="s">
        <v>18</v>
      </c>
    </row>
    <row r="8" spans="1:12" ht="24.75" customHeight="1">
      <c r="A8" s="34"/>
      <c r="B8" s="8" t="s">
        <v>372</v>
      </c>
      <c r="C8" s="8" t="s">
        <v>376</v>
      </c>
      <c r="D8" s="8" t="s">
        <v>13</v>
      </c>
      <c r="E8" s="15" t="s">
        <v>377</v>
      </c>
      <c r="F8" s="8" t="s">
        <v>373</v>
      </c>
      <c r="G8" s="8" t="s">
        <v>276</v>
      </c>
      <c r="H8" s="8" t="s">
        <v>17</v>
      </c>
      <c r="I8" s="11">
        <f t="shared" si="0"/>
        <v>0.2</v>
      </c>
      <c r="J8" s="13" t="s">
        <v>378</v>
      </c>
      <c r="K8" s="9"/>
      <c r="L8" s="9" t="s">
        <v>18</v>
      </c>
    </row>
    <row r="9" spans="1:12" ht="24.75" customHeight="1">
      <c r="A9" s="34"/>
      <c r="B9" s="8" t="s">
        <v>379</v>
      </c>
      <c r="C9" s="8" t="s">
        <v>12</v>
      </c>
      <c r="D9" s="8" t="s">
        <v>13</v>
      </c>
      <c r="E9" s="15" t="s">
        <v>14</v>
      </c>
      <c r="F9" s="8" t="s">
        <v>373</v>
      </c>
      <c r="G9" s="8" t="s">
        <v>380</v>
      </c>
      <c r="H9" s="8" t="s">
        <v>229</v>
      </c>
      <c r="I9" s="11">
        <f t="shared" si="0"/>
        <v>1.25</v>
      </c>
      <c r="J9" s="33" t="s">
        <v>381</v>
      </c>
      <c r="K9" s="9"/>
      <c r="L9" s="9" t="s">
        <v>18</v>
      </c>
    </row>
    <row r="10" spans="1:12" ht="24.75" customHeight="1">
      <c r="A10" s="34"/>
      <c r="B10" s="8" t="s">
        <v>379</v>
      </c>
      <c r="C10" s="8" t="s">
        <v>12</v>
      </c>
      <c r="D10" s="8" t="s">
        <v>13</v>
      </c>
      <c r="E10" s="15" t="s">
        <v>69</v>
      </c>
      <c r="F10" s="8" t="s">
        <v>373</v>
      </c>
      <c r="G10" s="8" t="s">
        <v>176</v>
      </c>
      <c r="H10" s="8" t="s">
        <v>17</v>
      </c>
      <c r="I10" s="11">
        <f t="shared" si="0"/>
        <v>0.04</v>
      </c>
      <c r="J10" s="13" t="s">
        <v>26</v>
      </c>
      <c r="K10" s="9"/>
      <c r="L10" s="9" t="s">
        <v>18</v>
      </c>
    </row>
    <row r="11" spans="1:12" ht="15">
      <c r="A11" s="30"/>
      <c r="B11" s="8" t="s">
        <v>379</v>
      </c>
      <c r="C11" s="8" t="s">
        <v>44</v>
      </c>
      <c r="D11" s="8" t="s">
        <v>13</v>
      </c>
      <c r="E11" s="12" t="s">
        <v>382</v>
      </c>
      <c r="F11" s="12" t="s">
        <v>383</v>
      </c>
      <c r="G11" s="12">
        <v>4</v>
      </c>
      <c r="H11" s="12">
        <v>67</v>
      </c>
      <c r="I11" s="11">
        <f t="shared" si="0"/>
        <v>0.05970149253731343</v>
      </c>
      <c r="J11" s="13" t="s">
        <v>30</v>
      </c>
      <c r="K11" s="30"/>
      <c r="L11" s="9" t="s">
        <v>43</v>
      </c>
    </row>
    <row r="12" spans="1:12" ht="15">
      <c r="A12" s="30"/>
      <c r="B12" s="8" t="s">
        <v>384</v>
      </c>
      <c r="C12" s="12" t="s">
        <v>212</v>
      </c>
      <c r="D12" s="12" t="s">
        <v>13</v>
      </c>
      <c r="E12" s="12" t="s">
        <v>41</v>
      </c>
      <c r="F12" s="12" t="s">
        <v>213</v>
      </c>
      <c r="G12" s="12">
        <v>7</v>
      </c>
      <c r="H12" s="12">
        <v>38</v>
      </c>
      <c r="I12" s="11">
        <f t="shared" si="0"/>
        <v>0.18421052631578946</v>
      </c>
      <c r="J12" s="13" t="s">
        <v>371</v>
      </c>
      <c r="K12" s="30"/>
      <c r="L12" s="9" t="s">
        <v>43</v>
      </c>
    </row>
    <row r="13" spans="1:12" ht="15.75">
      <c r="A13" s="30"/>
      <c r="B13" s="8" t="s">
        <v>384</v>
      </c>
      <c r="C13" s="12" t="s">
        <v>20</v>
      </c>
      <c r="D13" s="12" t="s">
        <v>13</v>
      </c>
      <c r="E13" s="15" t="s">
        <v>21</v>
      </c>
      <c r="F13" s="8" t="s">
        <v>368</v>
      </c>
      <c r="G13" s="12">
        <v>11</v>
      </c>
      <c r="H13" s="12">
        <v>20</v>
      </c>
      <c r="I13" s="11">
        <f t="shared" si="0"/>
        <v>0.55</v>
      </c>
      <c r="J13" s="33" t="s">
        <v>385</v>
      </c>
      <c r="K13" s="30"/>
      <c r="L13" s="18" t="s">
        <v>80</v>
      </c>
    </row>
    <row r="14" spans="1:12" ht="15">
      <c r="A14" s="30"/>
      <c r="B14" s="8" t="s">
        <v>384</v>
      </c>
      <c r="C14" s="12" t="s">
        <v>76</v>
      </c>
      <c r="D14" s="12" t="s">
        <v>40</v>
      </c>
      <c r="E14" s="12" t="s">
        <v>386</v>
      </c>
      <c r="F14" s="8"/>
      <c r="G14" s="12">
        <v>12</v>
      </c>
      <c r="H14" s="12">
        <v>21</v>
      </c>
      <c r="I14" s="11">
        <f t="shared" si="0"/>
        <v>0.5714285714285714</v>
      </c>
      <c r="J14" s="13" t="s">
        <v>42</v>
      </c>
      <c r="K14" s="30"/>
      <c r="L14" s="30" t="s">
        <v>31</v>
      </c>
    </row>
    <row r="15" spans="1:12" s="48" customFormat="1" ht="114" customHeight="1">
      <c r="A15" s="30"/>
      <c r="B15" s="8" t="s">
        <v>387</v>
      </c>
      <c r="C15" s="39"/>
      <c r="D15" s="39"/>
      <c r="E15" s="36" t="s">
        <v>69</v>
      </c>
      <c r="F15" s="37" t="s">
        <v>70</v>
      </c>
      <c r="G15" s="37"/>
      <c r="H15" s="37"/>
      <c r="I15" s="37"/>
      <c r="J15" s="37"/>
      <c r="K15" s="38" t="s">
        <v>201</v>
      </c>
      <c r="L15" s="38" t="s">
        <v>72</v>
      </c>
    </row>
    <row r="16" spans="1:12" ht="15.75">
      <c r="A16" s="30"/>
      <c r="B16" s="8" t="s">
        <v>388</v>
      </c>
      <c r="C16" s="12"/>
      <c r="D16" s="12"/>
      <c r="E16" s="12" t="s">
        <v>389</v>
      </c>
      <c r="F16" s="8"/>
      <c r="G16" s="12">
        <v>5</v>
      </c>
      <c r="H16" s="12">
        <v>20</v>
      </c>
      <c r="I16" s="11">
        <f aca="true" t="shared" si="1" ref="I16:I18">G16/H16</f>
        <v>0.25</v>
      </c>
      <c r="J16" s="33" t="s">
        <v>390</v>
      </c>
      <c r="K16" s="49"/>
      <c r="L16" s="18" t="s">
        <v>257</v>
      </c>
    </row>
    <row r="17" spans="1:12" ht="15">
      <c r="A17" s="30"/>
      <c r="B17" s="8" t="s">
        <v>388</v>
      </c>
      <c r="C17" s="18"/>
      <c r="D17" s="12"/>
      <c r="E17" s="12" t="s">
        <v>389</v>
      </c>
      <c r="F17" s="8"/>
      <c r="G17" s="12">
        <v>0</v>
      </c>
      <c r="H17" s="12">
        <v>30</v>
      </c>
      <c r="I17" s="11">
        <f t="shared" si="1"/>
        <v>0</v>
      </c>
      <c r="J17" s="9" t="s">
        <v>16</v>
      </c>
      <c r="K17" s="30"/>
      <c r="L17" s="18" t="s">
        <v>257</v>
      </c>
    </row>
    <row r="18" spans="1:12" ht="15.75">
      <c r="A18" s="34"/>
      <c r="B18" s="8" t="s">
        <v>391</v>
      </c>
      <c r="C18" s="8" t="s">
        <v>12</v>
      </c>
      <c r="D18" s="8" t="s">
        <v>13</v>
      </c>
      <c r="E18" s="8" t="s">
        <v>14</v>
      </c>
      <c r="F18" s="8" t="s">
        <v>368</v>
      </c>
      <c r="G18" s="8" t="s">
        <v>392</v>
      </c>
      <c r="H18" s="8" t="s">
        <v>229</v>
      </c>
      <c r="I18" s="11">
        <f t="shared" si="1"/>
        <v>3.4</v>
      </c>
      <c r="J18" s="33" t="s">
        <v>393</v>
      </c>
      <c r="K18" s="8"/>
      <c r="L18" s="9" t="s">
        <v>18</v>
      </c>
    </row>
    <row r="19" spans="1:12" s="48" customFormat="1" ht="105.75" customHeight="1">
      <c r="A19" s="30"/>
      <c r="B19" s="8" t="s">
        <v>391</v>
      </c>
      <c r="C19" s="39"/>
      <c r="D19" s="39"/>
      <c r="E19" s="36" t="s">
        <v>69</v>
      </c>
      <c r="F19" s="37" t="s">
        <v>70</v>
      </c>
      <c r="G19" s="37"/>
      <c r="H19" s="37"/>
      <c r="I19" s="37"/>
      <c r="J19" s="37"/>
      <c r="K19" s="38" t="s">
        <v>394</v>
      </c>
      <c r="L19" s="38" t="s">
        <v>72</v>
      </c>
    </row>
    <row r="20" spans="1:12" ht="39" customHeight="1">
      <c r="A20" s="30"/>
      <c r="B20" s="8" t="s">
        <v>395</v>
      </c>
      <c r="C20" s="18" t="s">
        <v>99</v>
      </c>
      <c r="D20" s="12" t="s">
        <v>13</v>
      </c>
      <c r="E20" s="18" t="s">
        <v>77</v>
      </c>
      <c r="F20" s="18" t="s">
        <v>213</v>
      </c>
      <c r="G20" s="12">
        <v>6</v>
      </c>
      <c r="H20" s="12">
        <v>46</v>
      </c>
      <c r="I20" s="12">
        <v>0.13</v>
      </c>
      <c r="J20" s="18" t="s">
        <v>396</v>
      </c>
      <c r="K20" s="30"/>
      <c r="L20" s="18" t="s">
        <v>80</v>
      </c>
    </row>
    <row r="21" spans="1:12" ht="39" customHeight="1">
      <c r="A21" s="30"/>
      <c r="B21" s="8" t="s">
        <v>395</v>
      </c>
      <c r="C21" s="18" t="s">
        <v>99</v>
      </c>
      <c r="D21" s="12" t="s">
        <v>100</v>
      </c>
      <c r="E21" s="18" t="s">
        <v>101</v>
      </c>
      <c r="F21" s="18" t="s">
        <v>213</v>
      </c>
      <c r="G21" s="12">
        <v>33</v>
      </c>
      <c r="H21" s="12">
        <v>8</v>
      </c>
      <c r="I21" s="12">
        <v>3.89</v>
      </c>
      <c r="J21" s="18" t="s">
        <v>397</v>
      </c>
      <c r="K21" s="30"/>
      <c r="L21" s="18" t="s">
        <v>80</v>
      </c>
    </row>
    <row r="22" spans="1:12" ht="39" customHeight="1">
      <c r="A22" s="30"/>
      <c r="B22" s="8" t="s">
        <v>395</v>
      </c>
      <c r="C22" s="18" t="s">
        <v>398</v>
      </c>
      <c r="D22" s="12" t="s">
        <v>13</v>
      </c>
      <c r="E22" s="18" t="s">
        <v>61</v>
      </c>
      <c r="F22" s="18" t="s">
        <v>213</v>
      </c>
      <c r="G22" s="12">
        <v>5</v>
      </c>
      <c r="H22" s="12">
        <v>54</v>
      </c>
      <c r="I22" s="12">
        <v>0.09</v>
      </c>
      <c r="J22" s="18" t="s">
        <v>399</v>
      </c>
      <c r="K22" s="30"/>
      <c r="L22" s="18" t="s">
        <v>80</v>
      </c>
    </row>
    <row r="23" spans="1:12" s="48" customFormat="1" ht="222" customHeight="1">
      <c r="A23" s="30"/>
      <c r="B23" s="8" t="s">
        <v>400</v>
      </c>
      <c r="C23" s="39"/>
      <c r="D23" s="39"/>
      <c r="E23" s="36" t="s">
        <v>69</v>
      </c>
      <c r="F23" s="37" t="s">
        <v>70</v>
      </c>
      <c r="G23" s="37"/>
      <c r="H23" s="37"/>
      <c r="I23" s="37"/>
      <c r="J23" s="37"/>
      <c r="K23" s="38" t="s">
        <v>401</v>
      </c>
      <c r="L23" s="38" t="s">
        <v>72</v>
      </c>
    </row>
    <row r="24" spans="1:12" ht="60">
      <c r="A24" s="30"/>
      <c r="B24" s="8" t="s">
        <v>402</v>
      </c>
      <c r="C24" s="18"/>
      <c r="D24" s="12"/>
      <c r="E24" s="45" t="s">
        <v>69</v>
      </c>
      <c r="F24" s="30"/>
      <c r="G24" s="30"/>
      <c r="H24" s="30"/>
      <c r="I24" s="30"/>
      <c r="J24" s="18"/>
      <c r="K24" s="13" t="s">
        <v>403</v>
      </c>
      <c r="L24" s="18" t="s">
        <v>354</v>
      </c>
    </row>
    <row r="25" spans="1:12" ht="30.75">
      <c r="A25" s="30"/>
      <c r="B25" s="8" t="s">
        <v>404</v>
      </c>
      <c r="C25" s="8" t="s">
        <v>20</v>
      </c>
      <c r="D25" s="8" t="s">
        <v>13</v>
      </c>
      <c r="E25" s="15" t="s">
        <v>21</v>
      </c>
      <c r="F25" s="8" t="s">
        <v>233</v>
      </c>
      <c r="G25" s="50">
        <v>62</v>
      </c>
      <c r="H25" s="50">
        <v>43</v>
      </c>
      <c r="I25" s="11">
        <f aca="true" t="shared" si="2" ref="I25:I30">G25/H25</f>
        <v>1.441860465116279</v>
      </c>
      <c r="J25" s="51" t="s">
        <v>405</v>
      </c>
      <c r="K25" s="9"/>
      <c r="L25" s="9" t="s">
        <v>18</v>
      </c>
    </row>
    <row r="26" spans="1:12" ht="31.5">
      <c r="A26" s="30"/>
      <c r="B26" s="8" t="s">
        <v>404</v>
      </c>
      <c r="C26" s="8" t="s">
        <v>76</v>
      </c>
      <c r="D26" s="8" t="s">
        <v>13</v>
      </c>
      <c r="E26" s="15" t="s">
        <v>406</v>
      </c>
      <c r="F26" s="8" t="s">
        <v>139</v>
      </c>
      <c r="G26" s="50">
        <v>10</v>
      </c>
      <c r="H26" s="50">
        <v>124</v>
      </c>
      <c r="I26" s="11">
        <f t="shared" si="2"/>
        <v>0.08064516129032258</v>
      </c>
      <c r="J26" s="51" t="s">
        <v>407</v>
      </c>
      <c r="K26" s="9"/>
      <c r="L26" s="9" t="s">
        <v>18</v>
      </c>
    </row>
    <row r="27" spans="1:12" ht="30">
      <c r="A27" s="30"/>
      <c r="B27" s="8" t="s">
        <v>404</v>
      </c>
      <c r="C27" s="8" t="s">
        <v>76</v>
      </c>
      <c r="D27" s="8" t="s">
        <v>13</v>
      </c>
      <c r="E27" s="15" t="s">
        <v>408</v>
      </c>
      <c r="F27" s="8" t="s">
        <v>233</v>
      </c>
      <c r="G27" s="50">
        <v>2</v>
      </c>
      <c r="H27" s="50">
        <v>136</v>
      </c>
      <c r="I27" s="11">
        <f t="shared" si="2"/>
        <v>0.014705882352941176</v>
      </c>
      <c r="J27" s="13" t="s">
        <v>409</v>
      </c>
      <c r="K27" s="9" t="s">
        <v>410</v>
      </c>
      <c r="L27" s="9" t="s">
        <v>18</v>
      </c>
    </row>
    <row r="28" spans="1:12" ht="30.75">
      <c r="A28" s="30"/>
      <c r="B28" s="8" t="s">
        <v>411</v>
      </c>
      <c r="C28" s="8" t="s">
        <v>12</v>
      </c>
      <c r="D28" s="8" t="s">
        <v>13</v>
      </c>
      <c r="E28" s="15" t="s">
        <v>14</v>
      </c>
      <c r="F28" s="8" t="s">
        <v>236</v>
      </c>
      <c r="G28" s="50">
        <v>176</v>
      </c>
      <c r="H28" s="50">
        <v>56</v>
      </c>
      <c r="I28" s="11">
        <f t="shared" si="2"/>
        <v>3.142857142857143</v>
      </c>
      <c r="J28" s="51" t="s">
        <v>412</v>
      </c>
      <c r="K28" s="9" t="s">
        <v>413</v>
      </c>
      <c r="L28" s="9" t="s">
        <v>18</v>
      </c>
    </row>
    <row r="29" spans="1:12" ht="15">
      <c r="A29" s="30"/>
      <c r="B29" s="8" t="s">
        <v>411</v>
      </c>
      <c r="C29" s="8" t="s">
        <v>12</v>
      </c>
      <c r="D29" s="8" t="s">
        <v>40</v>
      </c>
      <c r="E29" s="15" t="s">
        <v>69</v>
      </c>
      <c r="F29" s="8" t="s">
        <v>236</v>
      </c>
      <c r="G29" s="50">
        <v>7</v>
      </c>
      <c r="H29" s="50">
        <v>99</v>
      </c>
      <c r="I29" s="11">
        <f t="shared" si="2"/>
        <v>0.0707070707070707</v>
      </c>
      <c r="J29" s="13" t="s">
        <v>414</v>
      </c>
      <c r="K29" s="9"/>
      <c r="L29" s="9" t="s">
        <v>18</v>
      </c>
    </row>
    <row r="30" spans="1:12" ht="15">
      <c r="A30" s="30"/>
      <c r="B30" s="8" t="s">
        <v>411</v>
      </c>
      <c r="C30" s="8" t="s">
        <v>12</v>
      </c>
      <c r="D30" s="8" t="s">
        <v>13</v>
      </c>
      <c r="E30" s="15" t="s">
        <v>415</v>
      </c>
      <c r="F30" s="8" t="s">
        <v>236</v>
      </c>
      <c r="G30" s="50">
        <v>4</v>
      </c>
      <c r="H30" s="50">
        <v>69</v>
      </c>
      <c r="I30" s="11">
        <f t="shared" si="2"/>
        <v>0.057971014492753624</v>
      </c>
      <c r="J30" s="13" t="s">
        <v>416</v>
      </c>
      <c r="K30" s="9"/>
      <c r="L30" s="9" t="s">
        <v>18</v>
      </c>
    </row>
    <row r="31" spans="1:12" ht="15">
      <c r="A31" s="30"/>
      <c r="B31" s="8" t="s">
        <v>411</v>
      </c>
      <c r="C31" s="8" t="s">
        <v>12</v>
      </c>
      <c r="D31" s="8" t="s">
        <v>13</v>
      </c>
      <c r="E31" s="15" t="s">
        <v>417</v>
      </c>
      <c r="F31" s="8" t="s">
        <v>418</v>
      </c>
      <c r="G31" s="50">
        <v>0</v>
      </c>
      <c r="H31" s="50">
        <v>137</v>
      </c>
      <c r="I31" s="11" t="s">
        <v>419</v>
      </c>
      <c r="J31" s="13" t="s">
        <v>420</v>
      </c>
      <c r="K31" s="9"/>
      <c r="L31" s="9" t="s">
        <v>18</v>
      </c>
    </row>
    <row r="32" spans="1:12" ht="15">
      <c r="A32" s="30"/>
      <c r="B32" s="8" t="s">
        <v>411</v>
      </c>
      <c r="C32" s="8" t="s">
        <v>12</v>
      </c>
      <c r="D32" s="8" t="s">
        <v>13</v>
      </c>
      <c r="E32" s="15" t="s">
        <v>421</v>
      </c>
      <c r="F32" s="8" t="s">
        <v>418</v>
      </c>
      <c r="G32" s="50">
        <v>0</v>
      </c>
      <c r="H32" s="50">
        <v>137</v>
      </c>
      <c r="I32" s="11" t="s">
        <v>419</v>
      </c>
      <c r="J32" s="13" t="s">
        <v>420</v>
      </c>
      <c r="K32" s="9"/>
      <c r="L32" s="9" t="s">
        <v>18</v>
      </c>
    </row>
    <row r="33" spans="1:12" ht="30">
      <c r="A33" s="30"/>
      <c r="B33" s="8" t="s">
        <v>411</v>
      </c>
      <c r="C33" s="8" t="s">
        <v>12</v>
      </c>
      <c r="D33" s="8" t="s">
        <v>13</v>
      </c>
      <c r="E33" s="15" t="s">
        <v>422</v>
      </c>
      <c r="F33" s="8" t="s">
        <v>269</v>
      </c>
      <c r="G33" s="50">
        <v>9</v>
      </c>
      <c r="H33" s="50">
        <v>63</v>
      </c>
      <c r="I33" s="11">
        <f aca="true" t="shared" si="3" ref="I33:I34">G33/H33</f>
        <v>0.14285714285714285</v>
      </c>
      <c r="J33" s="13" t="s">
        <v>423</v>
      </c>
      <c r="K33" s="9"/>
      <c r="L33" s="9" t="s">
        <v>18</v>
      </c>
    </row>
    <row r="34" spans="1:12" ht="30">
      <c r="A34" s="30"/>
      <c r="B34" s="8" t="s">
        <v>411</v>
      </c>
      <c r="C34" s="18" t="s">
        <v>424</v>
      </c>
      <c r="D34" s="12" t="s">
        <v>425</v>
      </c>
      <c r="E34" s="12" t="s">
        <v>426</v>
      </c>
      <c r="F34" s="12" t="s">
        <v>427</v>
      </c>
      <c r="G34" s="12">
        <v>5</v>
      </c>
      <c r="H34" s="30">
        <v>40</v>
      </c>
      <c r="I34" s="11">
        <f t="shared" si="3"/>
        <v>0.125</v>
      </c>
      <c r="J34" s="13" t="s">
        <v>428</v>
      </c>
      <c r="K34" s="30"/>
      <c r="L34" s="18" t="s">
        <v>257</v>
      </c>
    </row>
    <row r="35" spans="1:12" ht="30">
      <c r="A35" s="30"/>
      <c r="B35" s="8" t="s">
        <v>411</v>
      </c>
      <c r="C35" s="18" t="s">
        <v>429</v>
      </c>
      <c r="D35" s="12"/>
      <c r="E35" s="12" t="s">
        <v>426</v>
      </c>
      <c r="F35" s="12"/>
      <c r="G35" s="12">
        <v>33</v>
      </c>
      <c r="H35" s="30"/>
      <c r="I35" s="30"/>
      <c r="J35" s="13" t="s">
        <v>430</v>
      </c>
      <c r="K35" s="30"/>
      <c r="L35" s="18" t="s">
        <v>257</v>
      </c>
    </row>
    <row r="36" spans="1:12" ht="15">
      <c r="A36" s="30"/>
      <c r="B36" s="8" t="s">
        <v>411</v>
      </c>
      <c r="C36" s="18" t="s">
        <v>424</v>
      </c>
      <c r="D36" s="12" t="s">
        <v>425</v>
      </c>
      <c r="E36" s="12" t="s">
        <v>426</v>
      </c>
      <c r="F36" s="12" t="s">
        <v>427</v>
      </c>
      <c r="G36" s="12">
        <v>0</v>
      </c>
      <c r="H36" s="30">
        <v>40</v>
      </c>
      <c r="I36" s="11">
        <f aca="true" t="shared" si="4" ref="I36:I38">G36/H36</f>
        <v>0</v>
      </c>
      <c r="J36" s="18"/>
      <c r="K36" s="30"/>
      <c r="L36" s="18" t="s">
        <v>257</v>
      </c>
    </row>
    <row r="37" spans="1:12" ht="15.75">
      <c r="A37" s="30"/>
      <c r="B37" s="14">
        <v>43635</v>
      </c>
      <c r="C37" s="18" t="s">
        <v>150</v>
      </c>
      <c r="D37" s="12" t="s">
        <v>13</v>
      </c>
      <c r="E37" s="12" t="s">
        <v>151</v>
      </c>
      <c r="F37" s="12" t="s">
        <v>247</v>
      </c>
      <c r="G37" s="12">
        <v>6</v>
      </c>
      <c r="H37" s="30">
        <v>47</v>
      </c>
      <c r="I37" s="11">
        <f t="shared" si="4"/>
        <v>0.1276595744680851</v>
      </c>
      <c r="J37" s="52" t="s">
        <v>431</v>
      </c>
      <c r="K37" s="30"/>
      <c r="L37" s="18" t="s">
        <v>43</v>
      </c>
    </row>
    <row r="38" spans="1:12" ht="15">
      <c r="A38" s="30"/>
      <c r="B38" s="14">
        <v>43635</v>
      </c>
      <c r="C38" s="18" t="s">
        <v>44</v>
      </c>
      <c r="D38" s="12" t="s">
        <v>13</v>
      </c>
      <c r="E38" s="12" t="s">
        <v>45</v>
      </c>
      <c r="F38" s="12" t="s">
        <v>210</v>
      </c>
      <c r="G38" s="12">
        <v>10</v>
      </c>
      <c r="H38" s="30">
        <v>29</v>
      </c>
      <c r="I38" s="11">
        <f t="shared" si="4"/>
        <v>0.3448275862068966</v>
      </c>
      <c r="J38" s="13" t="s">
        <v>432</v>
      </c>
      <c r="K38" s="30" t="s">
        <v>231</v>
      </c>
      <c r="L38" s="18" t="s">
        <v>43</v>
      </c>
    </row>
    <row r="39" spans="1:12" ht="15">
      <c r="A39" s="30"/>
      <c r="B39" s="53">
        <v>43636</v>
      </c>
      <c r="C39" s="54"/>
      <c r="D39" s="55" t="s">
        <v>13</v>
      </c>
      <c r="E39" s="56" t="s">
        <v>433</v>
      </c>
      <c r="F39" s="55" t="s">
        <v>233</v>
      </c>
      <c r="G39" s="55">
        <v>0</v>
      </c>
      <c r="H39" s="57">
        <v>137</v>
      </c>
      <c r="I39" s="55" t="s">
        <v>419</v>
      </c>
      <c r="J39" s="57" t="s">
        <v>434</v>
      </c>
      <c r="K39" s="30"/>
      <c r="L39" s="57" t="s">
        <v>435</v>
      </c>
    </row>
    <row r="40" spans="1:12" ht="45.75">
      <c r="A40" s="30"/>
      <c r="B40" s="53">
        <v>43636</v>
      </c>
      <c r="C40" s="54"/>
      <c r="D40" s="55" t="s">
        <v>100</v>
      </c>
      <c r="E40" s="56" t="s">
        <v>101</v>
      </c>
      <c r="F40" s="58" t="s">
        <v>137</v>
      </c>
      <c r="G40" s="55">
        <v>11</v>
      </c>
      <c r="H40" s="57">
        <v>25</v>
      </c>
      <c r="I40" s="55">
        <v>0.42</v>
      </c>
      <c r="J40" s="59" t="s">
        <v>436</v>
      </c>
      <c r="K40" s="30"/>
      <c r="L40" s="57" t="s">
        <v>435</v>
      </c>
    </row>
    <row r="41" spans="1:12" ht="15">
      <c r="A41" s="30"/>
      <c r="B41" s="53">
        <v>43636</v>
      </c>
      <c r="C41" s="54"/>
      <c r="D41" s="55" t="s">
        <v>13</v>
      </c>
      <c r="E41" s="57" t="s">
        <v>437</v>
      </c>
      <c r="F41" s="58" t="s">
        <v>137</v>
      </c>
      <c r="G41" s="55">
        <v>0</v>
      </c>
      <c r="H41" s="57">
        <v>137</v>
      </c>
      <c r="I41" s="55" t="s">
        <v>419</v>
      </c>
      <c r="J41" s="57" t="s">
        <v>434</v>
      </c>
      <c r="K41" s="30"/>
      <c r="L41" s="57" t="s">
        <v>435</v>
      </c>
    </row>
    <row r="42" spans="1:12" s="48" customFormat="1" ht="195.75" customHeight="1">
      <c r="A42" s="30"/>
      <c r="B42" s="53">
        <v>43636</v>
      </c>
      <c r="C42" s="39"/>
      <c r="D42" s="39"/>
      <c r="E42" s="36" t="s">
        <v>69</v>
      </c>
      <c r="F42" s="37" t="s">
        <v>70</v>
      </c>
      <c r="G42" s="37"/>
      <c r="H42" s="37"/>
      <c r="I42" s="37"/>
      <c r="J42" s="37"/>
      <c r="K42" s="60" t="s">
        <v>438</v>
      </c>
      <c r="L42" s="38" t="s">
        <v>72</v>
      </c>
    </row>
    <row r="43" spans="1:12" ht="31.5">
      <c r="A43" s="34"/>
      <c r="B43" s="8" t="s">
        <v>439</v>
      </c>
      <c r="C43" s="8" t="s">
        <v>56</v>
      </c>
      <c r="D43" s="8" t="s">
        <v>40</v>
      </c>
      <c r="E43" s="15" t="s">
        <v>303</v>
      </c>
      <c r="F43" s="8" t="s">
        <v>233</v>
      </c>
      <c r="G43" s="50">
        <v>8</v>
      </c>
      <c r="H43" s="50">
        <v>55</v>
      </c>
      <c r="I43" s="11">
        <f aca="true" t="shared" si="5" ref="I43:I48">G43/H43</f>
        <v>0.14545454545454545</v>
      </c>
      <c r="J43" s="59" t="s">
        <v>440</v>
      </c>
      <c r="K43" s="9"/>
      <c r="L43" s="9" t="s">
        <v>18</v>
      </c>
    </row>
    <row r="44" spans="1:12" ht="31.5">
      <c r="A44" s="34"/>
      <c r="B44" s="8" t="s">
        <v>439</v>
      </c>
      <c r="C44" s="8" t="s">
        <v>376</v>
      </c>
      <c r="D44" s="8" t="s">
        <v>13</v>
      </c>
      <c r="E44" s="15" t="s">
        <v>377</v>
      </c>
      <c r="F44" s="8" t="s">
        <v>236</v>
      </c>
      <c r="G44" s="50">
        <v>15</v>
      </c>
      <c r="H44" s="50">
        <v>50</v>
      </c>
      <c r="I44" s="11">
        <f t="shared" si="5"/>
        <v>0.3</v>
      </c>
      <c r="J44" s="51" t="s">
        <v>441</v>
      </c>
      <c r="K44" s="9"/>
      <c r="L44" s="9" t="s">
        <v>18</v>
      </c>
    </row>
    <row r="45" spans="1:12" ht="31.5">
      <c r="A45" s="34"/>
      <c r="B45" s="8" t="s">
        <v>439</v>
      </c>
      <c r="C45" s="8" t="s">
        <v>56</v>
      </c>
      <c r="D45" s="8" t="s">
        <v>40</v>
      </c>
      <c r="E45" s="15" t="s">
        <v>305</v>
      </c>
      <c r="F45" s="8" t="s">
        <v>233</v>
      </c>
      <c r="G45" s="50">
        <v>14</v>
      </c>
      <c r="H45" s="50">
        <v>50</v>
      </c>
      <c r="I45" s="11">
        <f t="shared" si="5"/>
        <v>0.28</v>
      </c>
      <c r="J45" s="51" t="s">
        <v>442</v>
      </c>
      <c r="K45" s="9"/>
      <c r="L45" s="9" t="s">
        <v>18</v>
      </c>
    </row>
    <row r="46" spans="1:12" ht="30.75">
      <c r="A46" s="34"/>
      <c r="B46" s="8" t="s">
        <v>439</v>
      </c>
      <c r="C46" s="8" t="s">
        <v>56</v>
      </c>
      <c r="D46" s="8" t="s">
        <v>13</v>
      </c>
      <c r="E46" s="15" t="s">
        <v>57</v>
      </c>
      <c r="F46" s="8" t="s">
        <v>233</v>
      </c>
      <c r="G46" s="50">
        <v>68</v>
      </c>
      <c r="H46" s="50">
        <v>39</v>
      </c>
      <c r="I46" s="11">
        <f t="shared" si="5"/>
        <v>1.7435897435897436</v>
      </c>
      <c r="J46" s="51" t="s">
        <v>443</v>
      </c>
      <c r="K46" s="9"/>
      <c r="L46" s="9" t="s">
        <v>18</v>
      </c>
    </row>
    <row r="47" spans="1:12" ht="15.75">
      <c r="A47" s="34"/>
      <c r="B47" s="8" t="s">
        <v>439</v>
      </c>
      <c r="C47" s="8" t="s">
        <v>76</v>
      </c>
      <c r="D47" s="8" t="s">
        <v>13</v>
      </c>
      <c r="E47" s="15" t="s">
        <v>444</v>
      </c>
      <c r="F47" s="8" t="s">
        <v>139</v>
      </c>
      <c r="G47" s="50">
        <v>8</v>
      </c>
      <c r="H47" s="50">
        <v>46</v>
      </c>
      <c r="I47" s="11">
        <f t="shared" si="5"/>
        <v>0.17391304347826086</v>
      </c>
      <c r="J47" s="13" t="s">
        <v>445</v>
      </c>
      <c r="K47" s="9"/>
      <c r="L47" s="9" t="s">
        <v>18</v>
      </c>
    </row>
    <row r="48" spans="1:12" ht="31.5">
      <c r="A48" s="34"/>
      <c r="B48" s="8" t="s">
        <v>439</v>
      </c>
      <c r="C48" s="8" t="s">
        <v>56</v>
      </c>
      <c r="D48" s="8" t="s">
        <v>13</v>
      </c>
      <c r="E48" s="15" t="s">
        <v>307</v>
      </c>
      <c r="F48" s="8" t="s">
        <v>233</v>
      </c>
      <c r="G48" s="50">
        <v>6</v>
      </c>
      <c r="H48" s="50">
        <v>48</v>
      </c>
      <c r="I48" s="11">
        <f t="shared" si="5"/>
        <v>0.125</v>
      </c>
      <c r="J48" s="51" t="s">
        <v>446</v>
      </c>
      <c r="K48" s="9"/>
      <c r="L48" s="9" t="s">
        <v>18</v>
      </c>
    </row>
  </sheetData>
  <sheetProtection selectLockedCells="1" selectUnlockedCells="1"/>
  <mergeCells count="4">
    <mergeCell ref="F15:J15"/>
    <mergeCell ref="F19:J19"/>
    <mergeCell ref="F23:J23"/>
    <mergeCell ref="F42:J42"/>
  </mergeCells>
  <printOptions/>
  <pageMargins left="0.2902777777777778" right="0.25" top="0.2298611111111111" bottom="0.25" header="0.5118055555555555" footer="0.5118055555555555"/>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L89"/>
  <sheetViews>
    <sheetView zoomScale="75" zoomScaleNormal="75" workbookViewId="0" topLeftCell="B1">
      <pane xSplit="3" ySplit="1" topLeftCell="E44" activePane="bottomRight" state="frozen"/>
      <selection pane="topLeft" activeCell="B1" sqref="B1"/>
      <selection pane="topRight" activeCell="E1" sqref="E1"/>
      <selection pane="bottomLeft" activeCell="B44" sqref="B44"/>
      <selection pane="bottomRight" activeCell="F10" sqref="F10"/>
    </sheetView>
  </sheetViews>
  <sheetFormatPr defaultColWidth="9.140625" defaultRowHeight="12.75"/>
  <cols>
    <col min="1" max="1" width="29.7109375" style="3" customWidth="1"/>
    <col min="2" max="2" width="17.140625" style="1" customWidth="1"/>
    <col min="3" max="3" width="14.140625" style="3" customWidth="1"/>
    <col min="4" max="4" width="9.140625" style="3" customWidth="1"/>
    <col min="5" max="5" width="17.8515625" style="2" customWidth="1"/>
    <col min="6" max="6" width="24.57421875" style="3" customWidth="1"/>
    <col min="7" max="7" width="13.7109375" style="3" customWidth="1"/>
    <col min="8" max="8" width="14.421875" style="3" customWidth="1"/>
    <col min="9" max="9" width="13.7109375" style="3" customWidth="1"/>
    <col min="10" max="10" width="20.140625" style="2" customWidth="1"/>
    <col min="11" max="11" width="40.00390625" style="3" customWidth="1"/>
    <col min="12" max="12" width="22.00390625" style="2" customWidth="1"/>
    <col min="13" max="16384" width="9.140625" style="3" customWidth="1"/>
  </cols>
  <sheetData>
    <row r="1" spans="1:12" ht="47.25">
      <c r="A1" s="34" t="s">
        <v>358</v>
      </c>
      <c r="B1" s="4" t="s">
        <v>0</v>
      </c>
      <c r="C1" s="4" t="s">
        <v>1</v>
      </c>
      <c r="D1" s="5" t="s">
        <v>2</v>
      </c>
      <c r="E1" s="46" t="s">
        <v>3</v>
      </c>
      <c r="F1" s="5" t="s">
        <v>4</v>
      </c>
      <c r="G1" s="6" t="s">
        <v>447</v>
      </c>
      <c r="H1" s="6" t="s">
        <v>448</v>
      </c>
      <c r="I1" s="6" t="s">
        <v>449</v>
      </c>
      <c r="J1" s="7" t="s">
        <v>450</v>
      </c>
      <c r="K1" s="34" t="s">
        <v>9</v>
      </c>
      <c r="L1" s="7" t="s">
        <v>10</v>
      </c>
    </row>
    <row r="2" spans="1:12" ht="15.75">
      <c r="A2" s="61"/>
      <c r="B2" s="8" t="s">
        <v>451</v>
      </c>
      <c r="C2" s="15" t="s">
        <v>20</v>
      </c>
      <c r="D2" s="15" t="s">
        <v>13</v>
      </c>
      <c r="E2" s="13" t="s">
        <v>21</v>
      </c>
      <c r="F2" s="8"/>
      <c r="G2" s="15" t="s">
        <v>63</v>
      </c>
      <c r="H2" s="15" t="s">
        <v>181</v>
      </c>
      <c r="I2" s="11">
        <f aca="true" t="shared" si="0" ref="I2:I4">G2/H2</f>
        <v>0.26666666666666666</v>
      </c>
      <c r="J2" s="13" t="s">
        <v>30</v>
      </c>
      <c r="K2" s="15"/>
      <c r="L2" s="9" t="s">
        <v>80</v>
      </c>
    </row>
    <row r="3" spans="1:12" ht="27" customHeight="1">
      <c r="A3" s="61"/>
      <c r="B3" s="8" t="s">
        <v>452</v>
      </c>
      <c r="C3" s="8" t="s">
        <v>12</v>
      </c>
      <c r="D3" s="8" t="s">
        <v>13</v>
      </c>
      <c r="E3" s="9" t="s">
        <v>14</v>
      </c>
      <c r="F3" s="8"/>
      <c r="G3" s="8" t="s">
        <v>190</v>
      </c>
      <c r="H3" s="8" t="s">
        <v>181</v>
      </c>
      <c r="I3" s="11">
        <f t="shared" si="0"/>
        <v>0.2</v>
      </c>
      <c r="J3" s="9" t="s">
        <v>453</v>
      </c>
      <c r="K3" s="8"/>
      <c r="L3" s="9" t="s">
        <v>18</v>
      </c>
    </row>
    <row r="4" spans="1:12" ht="27" customHeight="1">
      <c r="A4" s="61"/>
      <c r="B4" s="39" t="s">
        <v>454</v>
      </c>
      <c r="C4" s="8" t="s">
        <v>56</v>
      </c>
      <c r="D4" s="8"/>
      <c r="E4" s="9" t="s">
        <v>57</v>
      </c>
      <c r="F4" s="8"/>
      <c r="G4" s="8" t="s">
        <v>322</v>
      </c>
      <c r="H4" s="8" t="s">
        <v>181</v>
      </c>
      <c r="I4" s="11">
        <f t="shared" si="0"/>
        <v>0.4666666666666667</v>
      </c>
      <c r="J4" s="9" t="s">
        <v>455</v>
      </c>
      <c r="K4" s="8"/>
      <c r="L4" s="9" t="s">
        <v>18</v>
      </c>
    </row>
    <row r="5" spans="1:12" ht="32.25" customHeight="1">
      <c r="A5" s="61"/>
      <c r="B5" s="39" t="s">
        <v>456</v>
      </c>
      <c r="C5" s="39" t="s">
        <v>93</v>
      </c>
      <c r="D5" s="39"/>
      <c r="E5" s="47" t="s">
        <v>61</v>
      </c>
      <c r="F5" s="39" t="s">
        <v>53</v>
      </c>
      <c r="G5" s="39"/>
      <c r="H5" s="39"/>
      <c r="I5" s="11"/>
      <c r="J5" s="47"/>
      <c r="K5" s="39"/>
      <c r="L5" s="47" t="s">
        <v>130</v>
      </c>
    </row>
    <row r="6" spans="1:12" ht="32.25" customHeight="1">
      <c r="A6" s="61"/>
      <c r="B6" s="39" t="s">
        <v>456</v>
      </c>
      <c r="C6" s="39" t="s">
        <v>12</v>
      </c>
      <c r="D6" s="39"/>
      <c r="E6" s="47" t="s">
        <v>457</v>
      </c>
      <c r="F6" s="39" t="s">
        <v>53</v>
      </c>
      <c r="G6" s="39"/>
      <c r="H6" s="39"/>
      <c r="I6" s="11"/>
      <c r="J6" s="47"/>
      <c r="K6" s="39"/>
      <c r="L6" s="47" t="s">
        <v>130</v>
      </c>
    </row>
    <row r="7" spans="1:12" ht="32.25" customHeight="1">
      <c r="A7" s="61"/>
      <c r="B7" s="39" t="s">
        <v>458</v>
      </c>
      <c r="C7" s="39" t="s">
        <v>459</v>
      </c>
      <c r="D7" s="39"/>
      <c r="E7" s="47" t="s">
        <v>460</v>
      </c>
      <c r="F7" s="39" t="s">
        <v>53</v>
      </c>
      <c r="G7" s="39"/>
      <c r="H7" s="39"/>
      <c r="I7" s="11"/>
      <c r="J7" s="47"/>
      <c r="K7" s="39"/>
      <c r="L7" s="9" t="s">
        <v>80</v>
      </c>
    </row>
    <row r="8" spans="1:12" ht="198.75" customHeight="1">
      <c r="A8" s="61"/>
      <c r="B8" s="39" t="s">
        <v>461</v>
      </c>
      <c r="C8" s="39"/>
      <c r="D8" s="39"/>
      <c r="E8" s="62" t="s">
        <v>69</v>
      </c>
      <c r="F8" s="37" t="s">
        <v>70</v>
      </c>
      <c r="G8" s="37"/>
      <c r="H8" s="37"/>
      <c r="I8" s="37"/>
      <c r="J8" s="37"/>
      <c r="K8" s="38" t="s">
        <v>462</v>
      </c>
      <c r="L8" s="38" t="s">
        <v>72</v>
      </c>
    </row>
    <row r="9" spans="1:12" ht="32.25" customHeight="1">
      <c r="A9" s="61"/>
      <c r="B9" s="39" t="s">
        <v>463</v>
      </c>
      <c r="C9" s="39" t="s">
        <v>243</v>
      </c>
      <c r="D9" s="39"/>
      <c r="E9" s="47" t="s">
        <v>464</v>
      </c>
      <c r="F9" s="39" t="s">
        <v>418</v>
      </c>
      <c r="G9" s="39"/>
      <c r="H9" s="39"/>
      <c r="I9" s="11"/>
      <c r="J9" s="47"/>
      <c r="K9" s="39"/>
      <c r="L9" s="47" t="s">
        <v>130</v>
      </c>
    </row>
    <row r="10" spans="1:12" ht="30">
      <c r="A10" s="61"/>
      <c r="B10" s="39" t="s">
        <v>463</v>
      </c>
      <c r="C10" s="39" t="s">
        <v>465</v>
      </c>
      <c r="D10" s="39"/>
      <c r="E10" s="47" t="s">
        <v>466</v>
      </c>
      <c r="F10" s="39" t="s">
        <v>217</v>
      </c>
      <c r="G10" s="39"/>
      <c r="H10" s="39"/>
      <c r="I10" s="11"/>
      <c r="J10" s="47"/>
      <c r="K10" s="39"/>
      <c r="L10" s="47" t="s">
        <v>467</v>
      </c>
    </row>
    <row r="11" spans="1:12" ht="32.25" customHeight="1">
      <c r="A11" s="61"/>
      <c r="B11" s="39" t="s">
        <v>463</v>
      </c>
      <c r="C11" s="39" t="s">
        <v>99</v>
      </c>
      <c r="D11" s="39"/>
      <c r="E11" s="47" t="s">
        <v>466</v>
      </c>
      <c r="F11" s="39" t="s">
        <v>53</v>
      </c>
      <c r="G11" s="39"/>
      <c r="H11" s="39"/>
      <c r="I11" s="11"/>
      <c r="J11" s="47"/>
      <c r="K11" s="39"/>
      <c r="L11" s="47" t="s">
        <v>467</v>
      </c>
    </row>
    <row r="12" spans="1:12" ht="32.25" customHeight="1">
      <c r="A12" s="61"/>
      <c r="B12" s="39" t="s">
        <v>463</v>
      </c>
      <c r="C12" s="39"/>
      <c r="D12" s="39"/>
      <c r="E12" s="47" t="s">
        <v>468</v>
      </c>
      <c r="F12" s="39" t="s">
        <v>53</v>
      </c>
      <c r="G12" s="39"/>
      <c r="H12" s="39"/>
      <c r="I12" s="11"/>
      <c r="J12" s="47"/>
      <c r="K12" s="39"/>
      <c r="L12" s="47" t="s">
        <v>469</v>
      </c>
    </row>
    <row r="13" spans="1:12" ht="32.25" customHeight="1">
      <c r="A13" s="61"/>
      <c r="B13" s="39" t="s">
        <v>470</v>
      </c>
      <c r="C13" s="39" t="s">
        <v>44</v>
      </c>
      <c r="D13" s="39" t="s">
        <v>13</v>
      </c>
      <c r="E13" s="47" t="s">
        <v>45</v>
      </c>
      <c r="F13" s="39" t="s">
        <v>247</v>
      </c>
      <c r="G13" s="39" t="s">
        <v>471</v>
      </c>
      <c r="H13" s="39" t="s">
        <v>472</v>
      </c>
      <c r="I13" s="11">
        <v>0.24</v>
      </c>
      <c r="J13" s="9" t="s">
        <v>473</v>
      </c>
      <c r="K13" s="39"/>
      <c r="L13" s="47" t="s">
        <v>43</v>
      </c>
    </row>
    <row r="14" spans="1:12" ht="32.25" customHeight="1">
      <c r="A14" s="61"/>
      <c r="B14" s="39" t="s">
        <v>470</v>
      </c>
      <c r="C14" s="39" t="s">
        <v>44</v>
      </c>
      <c r="D14" s="39" t="s">
        <v>13</v>
      </c>
      <c r="E14" s="47" t="s">
        <v>52</v>
      </c>
      <c r="F14" s="39" t="s">
        <v>427</v>
      </c>
      <c r="G14" s="39" t="s">
        <v>190</v>
      </c>
      <c r="H14" s="39" t="s">
        <v>474</v>
      </c>
      <c r="I14" s="11">
        <v>0.05</v>
      </c>
      <c r="J14" s="9" t="s">
        <v>475</v>
      </c>
      <c r="K14" s="39"/>
      <c r="L14" s="47" t="s">
        <v>43</v>
      </c>
    </row>
    <row r="15" spans="1:12" ht="32.25" customHeight="1">
      <c r="A15" s="61"/>
      <c r="B15" s="39" t="s">
        <v>470</v>
      </c>
      <c r="C15" s="39" t="s">
        <v>212</v>
      </c>
      <c r="D15" s="39" t="s">
        <v>13</v>
      </c>
      <c r="E15" s="47" t="s">
        <v>41</v>
      </c>
      <c r="F15" s="39" t="s">
        <v>247</v>
      </c>
      <c r="G15" s="39" t="s">
        <v>16</v>
      </c>
      <c r="H15" s="39" t="s">
        <v>192</v>
      </c>
      <c r="I15" s="11"/>
      <c r="J15" s="47"/>
      <c r="K15" s="39"/>
      <c r="L15" s="47" t="s">
        <v>43</v>
      </c>
    </row>
    <row r="16" spans="1:12" ht="45">
      <c r="A16" s="61"/>
      <c r="B16" s="39" t="s">
        <v>470</v>
      </c>
      <c r="C16" s="39" t="s">
        <v>99</v>
      </c>
      <c r="D16" s="39"/>
      <c r="E16" s="47" t="s">
        <v>476</v>
      </c>
      <c r="F16" s="47" t="s">
        <v>477</v>
      </c>
      <c r="G16" s="47"/>
      <c r="H16" s="47"/>
      <c r="I16" s="47" t="s">
        <v>478</v>
      </c>
      <c r="J16" s="47" t="s">
        <v>479</v>
      </c>
      <c r="K16" s="47"/>
      <c r="L16" s="47" t="s">
        <v>31</v>
      </c>
    </row>
    <row r="17" spans="1:12" ht="45">
      <c r="A17" s="61"/>
      <c r="B17" s="39" t="s">
        <v>480</v>
      </c>
      <c r="C17" s="39" t="s">
        <v>481</v>
      </c>
      <c r="D17" s="39"/>
      <c r="E17" s="47" t="s">
        <v>482</v>
      </c>
      <c r="F17" s="39" t="s">
        <v>483</v>
      </c>
      <c r="G17" s="39"/>
      <c r="H17" s="39"/>
      <c r="I17" s="11"/>
      <c r="J17" s="47"/>
      <c r="K17" s="39"/>
      <c r="L17" s="47" t="s">
        <v>484</v>
      </c>
    </row>
    <row r="18" spans="1:12" ht="45">
      <c r="A18" s="61"/>
      <c r="B18" s="39" t="s">
        <v>480</v>
      </c>
      <c r="C18" s="39" t="s">
        <v>485</v>
      </c>
      <c r="D18" s="39"/>
      <c r="E18" s="47" t="s">
        <v>482</v>
      </c>
      <c r="F18" s="39" t="s">
        <v>486</v>
      </c>
      <c r="G18" s="39"/>
      <c r="H18" s="39"/>
      <c r="I18" s="11"/>
      <c r="J18" s="47"/>
      <c r="K18" s="39"/>
      <c r="L18" s="47" t="s">
        <v>484</v>
      </c>
    </row>
    <row r="19" spans="1:12" ht="45">
      <c r="A19" s="61"/>
      <c r="B19" s="39" t="s">
        <v>480</v>
      </c>
      <c r="C19" s="39" t="s">
        <v>39</v>
      </c>
      <c r="D19" s="39"/>
      <c r="E19" s="47" t="s">
        <v>482</v>
      </c>
      <c r="F19" s="39" t="s">
        <v>487</v>
      </c>
      <c r="G19" s="39"/>
      <c r="H19" s="39"/>
      <c r="I19" s="11"/>
      <c r="J19" s="47"/>
      <c r="K19" s="39"/>
      <c r="L19" s="47" t="s">
        <v>484</v>
      </c>
    </row>
    <row r="20" spans="1:12" ht="55.5" customHeight="1">
      <c r="A20" s="61"/>
      <c r="B20" s="39" t="s">
        <v>480</v>
      </c>
      <c r="C20" s="39" t="s">
        <v>93</v>
      </c>
      <c r="D20" s="39"/>
      <c r="E20" s="47" t="s">
        <v>488</v>
      </c>
      <c r="F20" s="39" t="s">
        <v>489</v>
      </c>
      <c r="G20" s="39"/>
      <c r="H20" s="39"/>
      <c r="I20" s="11"/>
      <c r="J20" s="47"/>
      <c r="K20" s="39"/>
      <c r="L20" s="47" t="s">
        <v>484</v>
      </c>
    </row>
    <row r="21" spans="1:12" ht="78.75" customHeight="1">
      <c r="A21" s="61"/>
      <c r="B21" s="39" t="s">
        <v>490</v>
      </c>
      <c r="C21" s="39"/>
      <c r="D21" s="39"/>
      <c r="E21" s="62" t="s">
        <v>69</v>
      </c>
      <c r="F21" s="37" t="s">
        <v>70</v>
      </c>
      <c r="G21" s="37"/>
      <c r="H21" s="37"/>
      <c r="I21" s="37"/>
      <c r="J21" s="37"/>
      <c r="K21" s="38" t="s">
        <v>491</v>
      </c>
      <c r="L21" s="38" t="s">
        <v>72</v>
      </c>
    </row>
    <row r="22" spans="1:12" ht="55.5" customHeight="1">
      <c r="A22" s="61"/>
      <c r="B22" s="39" t="s">
        <v>492</v>
      </c>
      <c r="C22" s="39" t="s">
        <v>493</v>
      </c>
      <c r="D22" s="39"/>
      <c r="E22" s="47" t="s">
        <v>21</v>
      </c>
      <c r="F22" s="39" t="s">
        <v>494</v>
      </c>
      <c r="G22" s="39"/>
      <c r="H22" s="39"/>
      <c r="I22" s="11"/>
      <c r="J22" s="47"/>
      <c r="K22" s="63"/>
      <c r="L22" s="9" t="s">
        <v>80</v>
      </c>
    </row>
    <row r="23" spans="1:12" ht="30">
      <c r="A23" s="61"/>
      <c r="B23" s="39" t="s">
        <v>492</v>
      </c>
      <c r="C23" s="39" t="s">
        <v>495</v>
      </c>
      <c r="D23" s="39"/>
      <c r="E23" s="47" t="s">
        <v>21</v>
      </c>
      <c r="F23" s="39" t="s">
        <v>236</v>
      </c>
      <c r="G23" s="39" t="s">
        <v>224</v>
      </c>
      <c r="H23" s="39" t="s">
        <v>294</v>
      </c>
      <c r="I23" s="11">
        <v>0.54</v>
      </c>
      <c r="J23" s="9" t="s">
        <v>496</v>
      </c>
      <c r="K23" s="39"/>
      <c r="L23" s="9" t="s">
        <v>80</v>
      </c>
    </row>
    <row r="24" spans="1:12" ht="54.75" customHeight="1">
      <c r="A24" s="61"/>
      <c r="B24" s="39" t="s">
        <v>497</v>
      </c>
      <c r="C24" s="39" t="s">
        <v>76</v>
      </c>
      <c r="D24" s="39"/>
      <c r="E24" s="47" t="s">
        <v>498</v>
      </c>
      <c r="F24" s="39" t="s">
        <v>373</v>
      </c>
      <c r="G24" s="39"/>
      <c r="H24" s="39"/>
      <c r="I24" s="11"/>
      <c r="J24" s="47"/>
      <c r="K24" s="64"/>
      <c r="L24" s="9" t="s">
        <v>18</v>
      </c>
    </row>
    <row r="25" spans="1:12" ht="228.75" customHeight="1">
      <c r="A25" s="61"/>
      <c r="B25" s="65" t="s">
        <v>497</v>
      </c>
      <c r="C25" s="65"/>
      <c r="D25" s="65"/>
      <c r="E25" s="66" t="s">
        <v>69</v>
      </c>
      <c r="F25" s="67" t="s">
        <v>70</v>
      </c>
      <c r="G25" s="67"/>
      <c r="H25" s="67"/>
      <c r="I25" s="67"/>
      <c r="J25" s="67"/>
      <c r="K25" s="68" t="s">
        <v>499</v>
      </c>
      <c r="L25" s="68" t="s">
        <v>72</v>
      </c>
    </row>
    <row r="26" spans="1:12" ht="75">
      <c r="A26" s="61"/>
      <c r="B26" s="65" t="s">
        <v>497</v>
      </c>
      <c r="C26" s="65" t="s">
        <v>500</v>
      </c>
      <c r="D26" s="65"/>
      <c r="E26" s="69" t="s">
        <v>389</v>
      </c>
      <c r="F26" s="70" t="s">
        <v>501</v>
      </c>
      <c r="G26" s="70" t="s">
        <v>224</v>
      </c>
      <c r="H26" s="70" t="s">
        <v>229</v>
      </c>
      <c r="I26" s="70"/>
      <c r="J26" s="9" t="s">
        <v>502</v>
      </c>
      <c r="K26" s="71"/>
      <c r="L26" s="71" t="s">
        <v>503</v>
      </c>
    </row>
    <row r="27" spans="1:12" ht="66" customHeight="1">
      <c r="A27" s="61"/>
      <c r="B27" s="40" t="s">
        <v>497</v>
      </c>
      <c r="C27" s="40" t="s">
        <v>504</v>
      </c>
      <c r="D27" s="40"/>
      <c r="E27" s="69" t="s">
        <v>389</v>
      </c>
      <c r="F27" s="70" t="s">
        <v>505</v>
      </c>
      <c r="G27" s="70"/>
      <c r="H27" s="70"/>
      <c r="I27" s="70"/>
      <c r="J27" s="70" t="s">
        <v>506</v>
      </c>
      <c r="K27" s="13"/>
      <c r="L27" s="71" t="s">
        <v>503</v>
      </c>
    </row>
    <row r="28" spans="1:12" ht="15.75">
      <c r="A28" s="61"/>
      <c r="B28" s="39" t="s">
        <v>507</v>
      </c>
      <c r="C28" s="8" t="s">
        <v>12</v>
      </c>
      <c r="D28" s="8" t="s">
        <v>13</v>
      </c>
      <c r="E28" s="47" t="s">
        <v>508</v>
      </c>
      <c r="F28" s="39" t="s">
        <v>418</v>
      </c>
      <c r="G28" s="39"/>
      <c r="H28" s="39"/>
      <c r="I28" s="11"/>
      <c r="J28" s="47"/>
      <c r="K28" s="72"/>
      <c r="L28" s="9" t="s">
        <v>18</v>
      </c>
    </row>
    <row r="29" spans="1:12" ht="30">
      <c r="A29" s="61"/>
      <c r="B29" s="39" t="s">
        <v>507</v>
      </c>
      <c r="C29" s="8" t="s">
        <v>12</v>
      </c>
      <c r="D29" s="8" t="s">
        <v>13</v>
      </c>
      <c r="E29" s="9" t="s">
        <v>14</v>
      </c>
      <c r="F29" s="8" t="s">
        <v>418</v>
      </c>
      <c r="G29" s="8" t="s">
        <v>509</v>
      </c>
      <c r="H29" s="8" t="s">
        <v>96</v>
      </c>
      <c r="I29" s="11">
        <f>G29/H29</f>
        <v>3.357142857142857</v>
      </c>
      <c r="J29" s="9" t="s">
        <v>510</v>
      </c>
      <c r="K29" s="8"/>
      <c r="L29" s="9" t="s">
        <v>18</v>
      </c>
    </row>
    <row r="30" spans="1:12" ht="15.75">
      <c r="A30" s="61"/>
      <c r="B30" s="39" t="s">
        <v>507</v>
      </c>
      <c r="C30" s="8" t="s">
        <v>12</v>
      </c>
      <c r="D30" s="39"/>
      <c r="E30" s="47" t="s">
        <v>511</v>
      </c>
      <c r="F30" s="39" t="s">
        <v>236</v>
      </c>
      <c r="G30" s="39"/>
      <c r="H30" s="39"/>
      <c r="I30" s="11"/>
      <c r="J30" s="47"/>
      <c r="K30" s="39"/>
      <c r="L30" s="9" t="s">
        <v>18</v>
      </c>
    </row>
    <row r="31" spans="1:12" ht="32.25" customHeight="1">
      <c r="A31" s="61"/>
      <c r="B31" s="73">
        <v>43259</v>
      </c>
      <c r="C31" s="74" t="s">
        <v>76</v>
      </c>
      <c r="D31" s="74"/>
      <c r="E31" s="75" t="s">
        <v>512</v>
      </c>
      <c r="F31" s="76" t="s">
        <v>513</v>
      </c>
      <c r="G31" s="76"/>
      <c r="H31" s="76"/>
      <c r="I31" s="74"/>
      <c r="J31" s="75"/>
      <c r="K31" s="77"/>
      <c r="L31" s="78" t="s">
        <v>18</v>
      </c>
    </row>
    <row r="32" spans="1:12" ht="32.25" customHeight="1">
      <c r="A32" s="61"/>
      <c r="B32" s="73">
        <v>43259</v>
      </c>
      <c r="C32" s="74" t="s">
        <v>56</v>
      </c>
      <c r="D32" s="74" t="s">
        <v>13</v>
      </c>
      <c r="E32" s="75" t="s">
        <v>57</v>
      </c>
      <c r="F32" s="76" t="s">
        <v>514</v>
      </c>
      <c r="G32" s="76">
        <v>17</v>
      </c>
      <c r="H32" s="76">
        <v>47</v>
      </c>
      <c r="I32" s="74">
        <v>0.36</v>
      </c>
      <c r="J32" s="75" t="s">
        <v>515</v>
      </c>
      <c r="K32" s="77"/>
      <c r="L32" s="78" t="s">
        <v>516</v>
      </c>
    </row>
    <row r="33" spans="1:12" ht="32.25" customHeight="1">
      <c r="A33" s="61"/>
      <c r="B33" s="73">
        <v>43259</v>
      </c>
      <c r="C33" s="74" t="s">
        <v>56</v>
      </c>
      <c r="D33" s="74" t="s">
        <v>100</v>
      </c>
      <c r="E33" s="75" t="s">
        <v>303</v>
      </c>
      <c r="F33" s="76" t="s">
        <v>514</v>
      </c>
      <c r="G33" s="76"/>
      <c r="H33" s="76"/>
      <c r="I33" s="74"/>
      <c r="J33" s="75"/>
      <c r="K33" s="77"/>
      <c r="L33" s="78" t="s">
        <v>18</v>
      </c>
    </row>
    <row r="34" spans="1:12" ht="32.25" customHeight="1">
      <c r="A34" s="61"/>
      <c r="B34" s="73">
        <v>43259</v>
      </c>
      <c r="C34" s="74" t="s">
        <v>76</v>
      </c>
      <c r="D34" s="74"/>
      <c r="E34" s="75" t="s">
        <v>303</v>
      </c>
      <c r="F34" s="76" t="s">
        <v>513</v>
      </c>
      <c r="G34" s="76"/>
      <c r="H34" s="76"/>
      <c r="I34" s="74"/>
      <c r="J34" s="75"/>
      <c r="K34" s="77"/>
      <c r="L34" s="78" t="s">
        <v>18</v>
      </c>
    </row>
    <row r="35" spans="1:12" ht="48" customHeight="1">
      <c r="A35" s="61"/>
      <c r="B35" s="39" t="s">
        <v>517</v>
      </c>
      <c r="C35" s="39" t="s">
        <v>500</v>
      </c>
      <c r="D35" s="39" t="s">
        <v>40</v>
      </c>
      <c r="E35" s="47" t="s">
        <v>518</v>
      </c>
      <c r="F35" s="39" t="s">
        <v>519</v>
      </c>
      <c r="G35" s="39" t="s">
        <v>176</v>
      </c>
      <c r="H35" s="39" t="s">
        <v>380</v>
      </c>
      <c r="I35" s="11"/>
      <c r="J35" s="9" t="s">
        <v>520</v>
      </c>
      <c r="K35" s="64"/>
      <c r="L35" s="47" t="s">
        <v>521</v>
      </c>
    </row>
    <row r="36" spans="1:12" ht="30">
      <c r="A36" s="61"/>
      <c r="B36" s="39" t="s">
        <v>517</v>
      </c>
      <c r="C36" s="39" t="s">
        <v>500</v>
      </c>
      <c r="D36" s="39" t="s">
        <v>13</v>
      </c>
      <c r="E36" s="47" t="s">
        <v>522</v>
      </c>
      <c r="F36" s="39" t="s">
        <v>523</v>
      </c>
      <c r="G36" s="39" t="s">
        <v>16</v>
      </c>
      <c r="H36" s="39"/>
      <c r="I36" s="11"/>
      <c r="J36" s="47"/>
      <c r="K36" s="64"/>
      <c r="L36" s="47" t="s">
        <v>521</v>
      </c>
    </row>
    <row r="37" spans="1:12" ht="32.25" customHeight="1">
      <c r="A37" s="61"/>
      <c r="B37" s="39" t="s">
        <v>517</v>
      </c>
      <c r="C37" s="39" t="s">
        <v>524</v>
      </c>
      <c r="D37" s="39"/>
      <c r="E37" s="47" t="s">
        <v>106</v>
      </c>
      <c r="F37" s="39"/>
      <c r="G37" s="39" t="s">
        <v>229</v>
      </c>
      <c r="H37" s="39"/>
      <c r="I37" s="11"/>
      <c r="J37" s="9" t="s">
        <v>525</v>
      </c>
      <c r="K37" s="39"/>
      <c r="L37" s="47" t="s">
        <v>521</v>
      </c>
    </row>
    <row r="38" spans="1:12" ht="367.5" customHeight="1">
      <c r="A38" s="61"/>
      <c r="B38" s="65" t="s">
        <v>526</v>
      </c>
      <c r="C38" s="65"/>
      <c r="D38" s="65"/>
      <c r="E38" s="66" t="s">
        <v>69</v>
      </c>
      <c r="F38" s="67" t="s">
        <v>70</v>
      </c>
      <c r="G38" s="67"/>
      <c r="H38" s="67"/>
      <c r="I38" s="67"/>
      <c r="J38" s="67"/>
      <c r="K38" s="79" t="s">
        <v>527</v>
      </c>
      <c r="L38" s="68" t="s">
        <v>72</v>
      </c>
    </row>
    <row r="39" spans="1:12" ht="32.25" customHeight="1">
      <c r="A39" s="61"/>
      <c r="B39" s="39" t="s">
        <v>526</v>
      </c>
      <c r="C39" s="39" t="s">
        <v>44</v>
      </c>
      <c r="D39" s="39" t="s">
        <v>13</v>
      </c>
      <c r="E39" s="47" t="s">
        <v>45</v>
      </c>
      <c r="F39" s="39" t="s">
        <v>233</v>
      </c>
      <c r="G39" s="39" t="s">
        <v>224</v>
      </c>
      <c r="H39" s="39" t="s">
        <v>313</v>
      </c>
      <c r="I39" s="11">
        <v>0.49</v>
      </c>
      <c r="J39" s="9" t="s">
        <v>528</v>
      </c>
      <c r="K39" s="39" t="s">
        <v>231</v>
      </c>
      <c r="L39" s="47" t="s">
        <v>43</v>
      </c>
    </row>
    <row r="40" spans="1:12" ht="32.25" customHeight="1">
      <c r="A40" s="61"/>
      <c r="B40" s="39" t="s">
        <v>526</v>
      </c>
      <c r="C40" s="39" t="s">
        <v>44</v>
      </c>
      <c r="D40" s="39" t="s">
        <v>13</v>
      </c>
      <c r="E40" s="47" t="s">
        <v>52</v>
      </c>
      <c r="F40" s="39" t="s">
        <v>233</v>
      </c>
      <c r="G40" s="39" t="s">
        <v>178</v>
      </c>
      <c r="H40" s="39"/>
      <c r="I40" s="11"/>
      <c r="J40" s="9" t="s">
        <v>529</v>
      </c>
      <c r="K40" s="39"/>
      <c r="L40" s="47" t="s">
        <v>43</v>
      </c>
    </row>
    <row r="41" spans="1:12" ht="32.25" customHeight="1">
      <c r="A41" s="61"/>
      <c r="B41" s="39" t="s">
        <v>530</v>
      </c>
      <c r="C41" s="39"/>
      <c r="D41" s="39"/>
      <c r="E41" s="47" t="s">
        <v>101</v>
      </c>
      <c r="F41" s="39"/>
      <c r="G41" s="39"/>
      <c r="H41" s="39"/>
      <c r="I41" s="11"/>
      <c r="J41" s="9" t="s">
        <v>529</v>
      </c>
      <c r="K41" s="39"/>
      <c r="L41" s="9" t="s">
        <v>80</v>
      </c>
    </row>
    <row r="42" spans="1:12" ht="69" customHeight="1">
      <c r="A42" s="61"/>
      <c r="B42" s="39" t="s">
        <v>530</v>
      </c>
      <c r="C42" s="65"/>
      <c r="D42" s="65"/>
      <c r="E42" s="66" t="s">
        <v>69</v>
      </c>
      <c r="F42" s="67" t="s">
        <v>70</v>
      </c>
      <c r="G42" s="67"/>
      <c r="H42" s="67"/>
      <c r="I42" s="67"/>
      <c r="J42" s="67"/>
      <c r="K42" s="79" t="s">
        <v>531</v>
      </c>
      <c r="L42" s="68" t="s">
        <v>72</v>
      </c>
    </row>
    <row r="43" spans="1:12" ht="32.25" customHeight="1">
      <c r="A43" s="61"/>
      <c r="B43" s="39" t="s">
        <v>530</v>
      </c>
      <c r="C43" s="39" t="s">
        <v>532</v>
      </c>
      <c r="D43" s="39"/>
      <c r="E43" s="47" t="s">
        <v>533</v>
      </c>
      <c r="F43" s="39"/>
      <c r="G43" s="39"/>
      <c r="H43" s="39"/>
      <c r="I43" s="11"/>
      <c r="J43" s="80" t="s">
        <v>311</v>
      </c>
      <c r="K43" s="39"/>
      <c r="L43" s="47" t="s">
        <v>31</v>
      </c>
    </row>
    <row r="44" spans="1:12" ht="32.25" customHeight="1">
      <c r="A44" s="61"/>
      <c r="B44" s="39" t="s">
        <v>534</v>
      </c>
      <c r="C44" s="15" t="s">
        <v>47</v>
      </c>
      <c r="D44" s="15"/>
      <c r="E44" s="13" t="s">
        <v>535</v>
      </c>
      <c r="F44" s="8" t="s">
        <v>418</v>
      </c>
      <c r="G44" s="15" t="s">
        <v>178</v>
      </c>
      <c r="H44" s="15" t="s">
        <v>536</v>
      </c>
      <c r="I44"/>
      <c r="J44" s="13" t="s">
        <v>537</v>
      </c>
      <c r="K44"/>
      <c r="L44" s="9" t="s">
        <v>538</v>
      </c>
    </row>
    <row r="45" spans="1:12" ht="32.25" customHeight="1">
      <c r="A45" s="61"/>
      <c r="B45" s="39" t="s">
        <v>534</v>
      </c>
      <c r="C45" s="15" t="s">
        <v>47</v>
      </c>
      <c r="D45" s="15"/>
      <c r="E45" s="13" t="s">
        <v>535</v>
      </c>
      <c r="F45" s="8" t="s">
        <v>418</v>
      </c>
      <c r="G45" s="15" t="s">
        <v>178</v>
      </c>
      <c r="H45" s="15" t="s">
        <v>536</v>
      </c>
      <c r="I45"/>
      <c r="J45" s="13" t="s">
        <v>537</v>
      </c>
      <c r="K45"/>
      <c r="L45" s="9" t="s">
        <v>538</v>
      </c>
    </row>
    <row r="46" spans="1:12" ht="32.25" customHeight="1">
      <c r="A46" s="61"/>
      <c r="B46" s="39" t="s">
        <v>534</v>
      </c>
      <c r="C46" s="8" t="s">
        <v>99</v>
      </c>
      <c r="D46" s="8" t="s">
        <v>13</v>
      </c>
      <c r="E46" s="9" t="s">
        <v>539</v>
      </c>
      <c r="F46" s="8" t="s">
        <v>418</v>
      </c>
      <c r="G46" s="8" t="s">
        <v>176</v>
      </c>
      <c r="H46" s="8" t="s">
        <v>536</v>
      </c>
      <c r="I46"/>
      <c r="J46" s="13" t="s">
        <v>537</v>
      </c>
      <c r="K46"/>
      <c r="L46" s="9" t="s">
        <v>538</v>
      </c>
    </row>
    <row r="47" spans="1:12" ht="32.25" customHeight="1">
      <c r="A47" s="61"/>
      <c r="B47" s="39" t="s">
        <v>534</v>
      </c>
      <c r="C47" s="8" t="s">
        <v>47</v>
      </c>
      <c r="D47" s="8"/>
      <c r="E47" s="9" t="s">
        <v>539</v>
      </c>
      <c r="F47" s="8" t="s">
        <v>418</v>
      </c>
      <c r="G47" s="8" t="s">
        <v>288</v>
      </c>
      <c r="H47" s="8" t="s">
        <v>536</v>
      </c>
      <c r="I47"/>
      <c r="J47" s="13" t="s">
        <v>537</v>
      </c>
      <c r="K47"/>
      <c r="L47" s="9" t="s">
        <v>538</v>
      </c>
    </row>
    <row r="48" spans="1:12" ht="32.25" customHeight="1">
      <c r="A48" s="61"/>
      <c r="B48" s="39" t="s">
        <v>534</v>
      </c>
      <c r="C48" s="8" t="s">
        <v>47</v>
      </c>
      <c r="D48" s="8"/>
      <c r="E48" s="9" t="s">
        <v>540</v>
      </c>
      <c r="F48" s="8" t="s">
        <v>418</v>
      </c>
      <c r="G48" s="8" t="s">
        <v>178</v>
      </c>
      <c r="H48" s="8" t="s">
        <v>536</v>
      </c>
      <c r="I48"/>
      <c r="J48" s="13" t="s">
        <v>537</v>
      </c>
      <c r="K48"/>
      <c r="L48" s="9" t="s">
        <v>538</v>
      </c>
    </row>
    <row r="49" spans="1:12" ht="32.25" customHeight="1">
      <c r="A49" s="61"/>
      <c r="B49" s="39" t="s">
        <v>534</v>
      </c>
      <c r="C49" s="39" t="s">
        <v>47</v>
      </c>
      <c r="D49" s="39"/>
      <c r="E49" s="47" t="s">
        <v>541</v>
      </c>
      <c r="F49" s="39" t="s">
        <v>418</v>
      </c>
      <c r="G49" s="39" t="s">
        <v>63</v>
      </c>
      <c r="H49" s="39" t="s">
        <v>536</v>
      </c>
      <c r="I49"/>
      <c r="J49" s="13" t="s">
        <v>537</v>
      </c>
      <c r="K49"/>
      <c r="L49" s="9" t="s">
        <v>538</v>
      </c>
    </row>
    <row r="50" spans="1:12" ht="32.25" customHeight="1">
      <c r="A50" s="61"/>
      <c r="B50" s="39" t="s">
        <v>542</v>
      </c>
      <c r="C50" s="39" t="s">
        <v>500</v>
      </c>
      <c r="D50" s="39" t="s">
        <v>40</v>
      </c>
      <c r="E50" s="47" t="s">
        <v>518</v>
      </c>
      <c r="F50" s="39" t="s">
        <v>543</v>
      </c>
      <c r="G50" s="39" t="s">
        <v>190</v>
      </c>
      <c r="H50" s="39" t="s">
        <v>544</v>
      </c>
      <c r="I50" s="11"/>
      <c r="J50" s="9" t="s">
        <v>545</v>
      </c>
      <c r="K50" s="39"/>
      <c r="L50" s="47" t="s">
        <v>546</v>
      </c>
    </row>
    <row r="51" spans="1:12" ht="32.25" customHeight="1">
      <c r="A51" s="61"/>
      <c r="B51" s="39" t="s">
        <v>542</v>
      </c>
      <c r="C51" s="39" t="s">
        <v>500</v>
      </c>
      <c r="D51" s="39" t="s">
        <v>13</v>
      </c>
      <c r="E51" s="47" t="s">
        <v>522</v>
      </c>
      <c r="F51" s="39" t="s">
        <v>519</v>
      </c>
      <c r="G51" s="39" t="s">
        <v>16</v>
      </c>
      <c r="H51" s="39" t="s">
        <v>547</v>
      </c>
      <c r="I51" s="11"/>
      <c r="J51" s="47"/>
      <c r="K51" s="39"/>
      <c r="L51" s="47" t="s">
        <v>546</v>
      </c>
    </row>
    <row r="52" spans="1:12" ht="32.25" customHeight="1">
      <c r="A52" s="61"/>
      <c r="B52" s="39" t="s">
        <v>542</v>
      </c>
      <c r="C52" s="39" t="s">
        <v>524</v>
      </c>
      <c r="D52" s="39"/>
      <c r="E52" s="47" t="s">
        <v>106</v>
      </c>
      <c r="F52" s="39"/>
      <c r="G52" s="39" t="s">
        <v>285</v>
      </c>
      <c r="H52" s="39"/>
      <c r="I52" s="11"/>
      <c r="J52" s="9" t="s">
        <v>548</v>
      </c>
      <c r="K52" s="39"/>
      <c r="L52" s="47" t="s">
        <v>546</v>
      </c>
    </row>
    <row r="53" spans="1:12" ht="32.25" customHeight="1">
      <c r="A53" s="61"/>
      <c r="B53" s="39"/>
      <c r="C53" s="39"/>
      <c r="D53" s="39"/>
      <c r="E53" s="47"/>
      <c r="F53" s="39"/>
      <c r="G53" s="39"/>
      <c r="H53" s="39"/>
      <c r="I53" s="11"/>
      <c r="J53" s="47"/>
      <c r="K53" s="39"/>
      <c r="L53" s="47"/>
    </row>
    <row r="54" spans="1:12" ht="32.25" customHeight="1">
      <c r="A54" s="61"/>
      <c r="B54" s="39"/>
      <c r="C54" s="39"/>
      <c r="D54" s="39"/>
      <c r="E54" s="47"/>
      <c r="F54" s="39"/>
      <c r="G54" s="39"/>
      <c r="H54" s="39"/>
      <c r="I54" s="11"/>
      <c r="J54" s="47"/>
      <c r="K54" s="39"/>
      <c r="L54" s="47"/>
    </row>
    <row r="55" spans="1:12" ht="32.25" customHeight="1">
      <c r="A55" s="61"/>
      <c r="B55" s="39"/>
      <c r="C55" s="39"/>
      <c r="D55" s="39"/>
      <c r="E55" s="47"/>
      <c r="F55" s="39"/>
      <c r="G55" s="39"/>
      <c r="H55" s="39"/>
      <c r="I55" s="11"/>
      <c r="J55" s="47"/>
      <c r="K55" s="39"/>
      <c r="L55" s="47"/>
    </row>
    <row r="56" spans="1:12" ht="32.25" customHeight="1">
      <c r="A56" s="61"/>
      <c r="B56" s="39"/>
      <c r="C56" s="39"/>
      <c r="D56" s="39"/>
      <c r="E56" s="47"/>
      <c r="F56" s="39"/>
      <c r="G56" s="39"/>
      <c r="H56" s="39"/>
      <c r="I56" s="11"/>
      <c r="J56" s="47"/>
      <c r="K56" s="39"/>
      <c r="L56" s="47"/>
    </row>
    <row r="57" spans="1:12" ht="32.25" customHeight="1">
      <c r="A57" s="61"/>
      <c r="B57" s="39"/>
      <c r="C57" s="39"/>
      <c r="D57" s="39"/>
      <c r="E57" s="47"/>
      <c r="F57" s="39"/>
      <c r="G57" s="39"/>
      <c r="H57" s="39"/>
      <c r="I57" s="11"/>
      <c r="J57" s="47"/>
      <c r="K57" s="39"/>
      <c r="L57" s="47"/>
    </row>
    <row r="58" spans="1:12" ht="32.25" customHeight="1">
      <c r="A58" s="61"/>
      <c r="B58" s="39"/>
      <c r="C58" s="39"/>
      <c r="D58" s="39"/>
      <c r="E58" s="47"/>
      <c r="F58" s="39"/>
      <c r="G58" s="39"/>
      <c r="H58" s="39"/>
      <c r="I58" s="11"/>
      <c r="J58" s="47"/>
      <c r="K58" s="39"/>
      <c r="L58" s="47"/>
    </row>
    <row r="59" spans="1:12" ht="32.25" customHeight="1">
      <c r="A59" s="61"/>
      <c r="B59" s="39"/>
      <c r="C59" s="39"/>
      <c r="D59" s="39"/>
      <c r="E59" s="47"/>
      <c r="F59" s="39"/>
      <c r="G59" s="39"/>
      <c r="H59" s="39"/>
      <c r="I59" s="11"/>
      <c r="J59" s="47"/>
      <c r="K59" s="39"/>
      <c r="L59" s="47"/>
    </row>
    <row r="60" spans="1:12" ht="32.25" customHeight="1">
      <c r="A60" s="61"/>
      <c r="B60" s="39"/>
      <c r="C60" s="39"/>
      <c r="D60" s="39"/>
      <c r="E60" s="47"/>
      <c r="F60" s="39"/>
      <c r="G60" s="39"/>
      <c r="H60" s="39"/>
      <c r="I60" s="11"/>
      <c r="J60" s="47"/>
      <c r="K60" s="39"/>
      <c r="L60" s="47"/>
    </row>
    <row r="61" spans="1:12" ht="32.25" customHeight="1">
      <c r="A61" s="61"/>
      <c r="B61" s="39"/>
      <c r="C61" s="39"/>
      <c r="D61" s="39"/>
      <c r="E61" s="47"/>
      <c r="F61" s="39"/>
      <c r="G61" s="39"/>
      <c r="H61" s="39"/>
      <c r="I61" s="11"/>
      <c r="J61" s="47"/>
      <c r="K61" s="39"/>
      <c r="L61" s="47"/>
    </row>
    <row r="62" spans="1:12" ht="32.25" customHeight="1">
      <c r="A62" s="61"/>
      <c r="B62" s="39"/>
      <c r="C62" s="39"/>
      <c r="D62" s="39"/>
      <c r="E62" s="47"/>
      <c r="F62" s="39"/>
      <c r="G62" s="39"/>
      <c r="H62" s="39"/>
      <c r="I62" s="11"/>
      <c r="J62" s="47"/>
      <c r="K62" s="39"/>
      <c r="L62" s="47"/>
    </row>
    <row r="63" spans="1:12" ht="32.25" customHeight="1">
      <c r="A63" s="61"/>
      <c r="B63" s="39"/>
      <c r="C63" s="39"/>
      <c r="D63" s="39"/>
      <c r="E63" s="47"/>
      <c r="F63" s="39"/>
      <c r="G63" s="39"/>
      <c r="H63" s="39"/>
      <c r="I63" s="11"/>
      <c r="J63" s="47"/>
      <c r="K63" s="39"/>
      <c r="L63" s="47"/>
    </row>
    <row r="64" spans="1:12" ht="32.25" customHeight="1">
      <c r="A64" s="61"/>
      <c r="B64" s="39"/>
      <c r="C64" s="39"/>
      <c r="D64" s="39"/>
      <c r="E64" s="47"/>
      <c r="F64" s="39"/>
      <c r="G64" s="39"/>
      <c r="H64" s="39"/>
      <c r="I64" s="11"/>
      <c r="J64" s="47"/>
      <c r="K64" s="39"/>
      <c r="L64" s="47"/>
    </row>
    <row r="65" spans="1:12" ht="32.25" customHeight="1">
      <c r="A65" s="61"/>
      <c r="B65" s="39"/>
      <c r="C65" s="39"/>
      <c r="D65" s="39"/>
      <c r="E65" s="47"/>
      <c r="F65" s="39"/>
      <c r="G65" s="39"/>
      <c r="H65" s="39"/>
      <c r="I65" s="11"/>
      <c r="J65" s="47"/>
      <c r="K65" s="39"/>
      <c r="L65" s="47"/>
    </row>
    <row r="66" spans="1:12" ht="32.25" customHeight="1">
      <c r="A66" s="61"/>
      <c r="B66" s="39"/>
      <c r="C66" s="39"/>
      <c r="D66" s="39"/>
      <c r="E66" s="47"/>
      <c r="F66" s="39"/>
      <c r="G66" s="39"/>
      <c r="H66" s="39"/>
      <c r="I66" s="11"/>
      <c r="J66" s="47"/>
      <c r="K66" s="39"/>
      <c r="L66" s="47"/>
    </row>
    <row r="67" spans="1:12" ht="32.25" customHeight="1">
      <c r="A67" s="61"/>
      <c r="B67" s="39"/>
      <c r="C67" s="39"/>
      <c r="D67" s="39"/>
      <c r="E67" s="47"/>
      <c r="F67" s="39"/>
      <c r="G67" s="39"/>
      <c r="H67" s="39"/>
      <c r="I67" s="11"/>
      <c r="J67" s="47"/>
      <c r="K67" s="39"/>
      <c r="L67" s="47"/>
    </row>
    <row r="68" spans="1:12" ht="32.25" customHeight="1">
      <c r="A68" s="61"/>
      <c r="B68" s="39"/>
      <c r="C68" s="39"/>
      <c r="D68" s="39"/>
      <c r="E68" s="47"/>
      <c r="F68" s="39"/>
      <c r="G68" s="39"/>
      <c r="H68" s="39"/>
      <c r="I68" s="11"/>
      <c r="J68" s="47"/>
      <c r="K68" s="39"/>
      <c r="L68" s="47"/>
    </row>
    <row r="69" spans="1:12" ht="32.25" customHeight="1">
      <c r="A69" s="61"/>
      <c r="B69" s="39"/>
      <c r="C69" s="39"/>
      <c r="D69" s="39"/>
      <c r="E69" s="47"/>
      <c r="F69" s="39"/>
      <c r="G69" s="39"/>
      <c r="H69" s="39"/>
      <c r="I69" s="11"/>
      <c r="J69" s="47"/>
      <c r="K69" s="39"/>
      <c r="L69" s="47"/>
    </row>
    <row r="70" spans="1:12" ht="32.25" customHeight="1">
      <c r="A70" s="61"/>
      <c r="B70" s="39"/>
      <c r="C70" s="39"/>
      <c r="D70" s="39"/>
      <c r="E70" s="47"/>
      <c r="F70" s="39"/>
      <c r="G70" s="39"/>
      <c r="H70" s="39"/>
      <c r="I70" s="11"/>
      <c r="J70" s="47"/>
      <c r="K70" s="39"/>
      <c r="L70" s="47"/>
    </row>
    <row r="71" spans="1:12" ht="32.25" customHeight="1">
      <c r="A71" s="61"/>
      <c r="B71" s="39"/>
      <c r="C71" s="39"/>
      <c r="D71" s="39"/>
      <c r="E71" s="47"/>
      <c r="F71" s="39"/>
      <c r="G71" s="39"/>
      <c r="H71" s="39"/>
      <c r="I71" s="11"/>
      <c r="J71" s="47"/>
      <c r="K71" s="39"/>
      <c r="L71" s="47"/>
    </row>
    <row r="72" spans="1:12" ht="32.25" customHeight="1">
      <c r="A72" s="61"/>
      <c r="B72" s="39"/>
      <c r="C72" s="39"/>
      <c r="D72" s="39"/>
      <c r="E72" s="47"/>
      <c r="F72" s="39"/>
      <c r="G72" s="39"/>
      <c r="H72" s="39"/>
      <c r="I72" s="11"/>
      <c r="J72" s="47"/>
      <c r="K72" s="39"/>
      <c r="L72" s="47"/>
    </row>
    <row r="73" spans="1:12" ht="32.25" customHeight="1">
      <c r="A73" s="61"/>
      <c r="B73" s="39"/>
      <c r="C73" s="39"/>
      <c r="D73" s="39"/>
      <c r="E73" s="47"/>
      <c r="F73" s="39"/>
      <c r="G73" s="39"/>
      <c r="H73" s="39"/>
      <c r="I73" s="11"/>
      <c r="J73" s="47"/>
      <c r="K73" s="39"/>
      <c r="L73" s="47"/>
    </row>
    <row r="74" spans="1:12" ht="32.25" customHeight="1">
      <c r="A74" s="61"/>
      <c r="B74" s="39"/>
      <c r="C74" s="39"/>
      <c r="D74" s="39"/>
      <c r="E74" s="47"/>
      <c r="F74" s="39"/>
      <c r="G74" s="39"/>
      <c r="H74" s="39"/>
      <c r="I74" s="11"/>
      <c r="J74" s="47"/>
      <c r="K74" s="39"/>
      <c r="L74" s="47"/>
    </row>
    <row r="75" spans="1:12" ht="32.25" customHeight="1">
      <c r="A75" s="61"/>
      <c r="B75" s="39"/>
      <c r="C75" s="39"/>
      <c r="D75" s="39"/>
      <c r="E75" s="47"/>
      <c r="F75" s="39"/>
      <c r="G75" s="39"/>
      <c r="H75" s="39"/>
      <c r="I75" s="11"/>
      <c r="J75" s="47"/>
      <c r="K75" s="39"/>
      <c r="L75" s="47"/>
    </row>
    <row r="76" spans="1:12" ht="32.25" customHeight="1">
      <c r="A76" s="61"/>
      <c r="B76" s="39"/>
      <c r="C76" s="39"/>
      <c r="D76" s="39"/>
      <c r="E76" s="47"/>
      <c r="F76" s="39"/>
      <c r="G76" s="39"/>
      <c r="H76" s="39"/>
      <c r="I76" s="11"/>
      <c r="J76" s="47"/>
      <c r="K76" s="39"/>
      <c r="L76" s="47"/>
    </row>
    <row r="77" spans="1:12" ht="32.25" customHeight="1">
      <c r="A77" s="61"/>
      <c r="B77" s="39"/>
      <c r="C77" s="39"/>
      <c r="D77" s="39"/>
      <c r="E77" s="47"/>
      <c r="F77" s="39"/>
      <c r="G77" s="39"/>
      <c r="H77" s="39"/>
      <c r="I77" s="11"/>
      <c r="J77" s="47"/>
      <c r="K77" s="39"/>
      <c r="L77" s="47"/>
    </row>
    <row r="78" spans="1:12" ht="32.25" customHeight="1">
      <c r="A78" s="61"/>
      <c r="B78" s="39"/>
      <c r="C78" s="39"/>
      <c r="D78" s="39"/>
      <c r="E78" s="47"/>
      <c r="F78" s="39"/>
      <c r="G78" s="39"/>
      <c r="H78" s="39"/>
      <c r="I78" s="11"/>
      <c r="J78" s="47"/>
      <c r="K78" s="39"/>
      <c r="L78" s="47"/>
    </row>
    <row r="79" spans="1:12" ht="32.25" customHeight="1">
      <c r="A79" s="61"/>
      <c r="B79" s="39"/>
      <c r="C79" s="39"/>
      <c r="D79" s="39"/>
      <c r="E79" s="47"/>
      <c r="F79" s="39"/>
      <c r="G79" s="39"/>
      <c r="H79" s="39"/>
      <c r="I79" s="11"/>
      <c r="J79" s="47"/>
      <c r="K79" s="39"/>
      <c r="L79" s="47"/>
    </row>
    <row r="80" spans="1:12" ht="32.25" customHeight="1">
      <c r="A80" s="61"/>
      <c r="B80" s="39"/>
      <c r="C80" s="39"/>
      <c r="D80" s="39"/>
      <c r="E80" s="47"/>
      <c r="F80" s="39"/>
      <c r="G80" s="39"/>
      <c r="H80" s="39"/>
      <c r="I80" s="11"/>
      <c r="J80" s="47"/>
      <c r="K80" s="39"/>
      <c r="L80" s="47"/>
    </row>
    <row r="81" spans="1:12" ht="32.25" customHeight="1">
      <c r="A81" s="61"/>
      <c r="B81" s="39"/>
      <c r="C81" s="39"/>
      <c r="D81" s="39"/>
      <c r="E81" s="47"/>
      <c r="F81" s="39"/>
      <c r="G81" s="39"/>
      <c r="H81" s="39"/>
      <c r="I81" s="11"/>
      <c r="J81" s="47"/>
      <c r="K81" s="39"/>
      <c r="L81" s="47"/>
    </row>
    <row r="82" spans="1:12" ht="32.25" customHeight="1">
      <c r="A82" s="61"/>
      <c r="B82" s="39"/>
      <c r="C82" s="39"/>
      <c r="D82" s="39"/>
      <c r="E82" s="47"/>
      <c r="F82" s="39"/>
      <c r="G82" s="39"/>
      <c r="H82" s="39"/>
      <c r="I82" s="11"/>
      <c r="J82" s="47"/>
      <c r="K82" s="39"/>
      <c r="L82" s="47"/>
    </row>
    <row r="83" spans="1:12" ht="32.25" customHeight="1">
      <c r="A83" s="61"/>
      <c r="B83" s="39"/>
      <c r="C83" s="39"/>
      <c r="D83" s="39"/>
      <c r="E83" s="47"/>
      <c r="F83" s="39"/>
      <c r="G83" s="39"/>
      <c r="H83" s="39"/>
      <c r="I83" s="11"/>
      <c r="J83" s="47"/>
      <c r="K83" s="39"/>
      <c r="L83" s="47"/>
    </row>
    <row r="84" spans="1:12" ht="32.25" customHeight="1">
      <c r="A84" s="61"/>
      <c r="B84" s="39"/>
      <c r="C84" s="39"/>
      <c r="D84" s="39"/>
      <c r="E84" s="47"/>
      <c r="F84" s="39"/>
      <c r="G84" s="39"/>
      <c r="H84" s="39"/>
      <c r="I84" s="11"/>
      <c r="J84" s="47"/>
      <c r="K84" s="39"/>
      <c r="L84" s="47"/>
    </row>
    <row r="85" spans="1:12" ht="32.25" customHeight="1">
      <c r="A85" s="61"/>
      <c r="B85" s="39"/>
      <c r="C85" s="39"/>
      <c r="D85" s="39"/>
      <c r="E85" s="47"/>
      <c r="F85" s="39"/>
      <c r="G85" s="39"/>
      <c r="H85" s="39"/>
      <c r="I85" s="11"/>
      <c r="J85" s="47"/>
      <c r="K85" s="39"/>
      <c r="L85" s="47"/>
    </row>
    <row r="86" spans="1:12" ht="32.25" customHeight="1">
      <c r="A86" s="61"/>
      <c r="B86" s="39"/>
      <c r="C86" s="39"/>
      <c r="D86" s="39"/>
      <c r="E86" s="47"/>
      <c r="F86" s="39"/>
      <c r="G86" s="39"/>
      <c r="H86" s="39"/>
      <c r="I86" s="11"/>
      <c r="J86" s="47"/>
      <c r="K86" s="39"/>
      <c r="L86" s="47"/>
    </row>
    <row r="87" spans="1:12" ht="32.25" customHeight="1">
      <c r="A87" s="61"/>
      <c r="B87" s="39"/>
      <c r="C87" s="39"/>
      <c r="D87" s="39"/>
      <c r="E87" s="47"/>
      <c r="F87" s="39"/>
      <c r="G87" s="39"/>
      <c r="H87" s="39"/>
      <c r="I87" s="11"/>
      <c r="J87" s="47"/>
      <c r="K87" s="39"/>
      <c r="L87" s="47"/>
    </row>
    <row r="88" spans="1:12" ht="32.25" customHeight="1">
      <c r="A88" s="61"/>
      <c r="B88" s="39"/>
      <c r="C88" s="39"/>
      <c r="D88" s="39"/>
      <c r="E88" s="47"/>
      <c r="F88" s="39"/>
      <c r="G88" s="39"/>
      <c r="H88" s="39"/>
      <c r="I88" s="11"/>
      <c r="J88" s="47"/>
      <c r="K88" s="39"/>
      <c r="L88" s="47"/>
    </row>
    <row r="89" spans="1:12" ht="32.25" customHeight="1">
      <c r="A89" s="61"/>
      <c r="B89" s="39"/>
      <c r="C89" s="39"/>
      <c r="D89" s="39"/>
      <c r="E89" s="47"/>
      <c r="F89" s="39"/>
      <c r="G89" s="39"/>
      <c r="H89" s="39"/>
      <c r="I89" s="11"/>
      <c r="J89" s="47"/>
      <c r="K89" s="39"/>
      <c r="L89" s="47"/>
    </row>
  </sheetData>
  <sheetProtection selectLockedCells="1" selectUnlockedCells="1"/>
  <mergeCells count="5">
    <mergeCell ref="F8:J8"/>
    <mergeCell ref="F21:J21"/>
    <mergeCell ref="F25:J25"/>
    <mergeCell ref="F38:J38"/>
    <mergeCell ref="F42:J42"/>
  </mergeCells>
  <printOptions/>
  <pageMargins left="0.2902777777777778" right="0.25" top="0.2298611111111111" bottom="0.25" header="0.5118055555555555" footer="0.5118055555555555"/>
  <pageSetup horizontalDpi="300" verticalDpi="300" orientation="landscape" paperSize="9" scale="65"/>
</worksheet>
</file>

<file path=xl/worksheets/sheet5.xml><?xml version="1.0" encoding="utf-8"?>
<worksheet xmlns="http://schemas.openxmlformats.org/spreadsheetml/2006/main" xmlns:r="http://schemas.openxmlformats.org/officeDocument/2006/relationships">
  <dimension ref="A1:L75"/>
  <sheetViews>
    <sheetView zoomScale="75" zoomScaleNormal="75" workbookViewId="0" topLeftCell="B1">
      <pane xSplit="3" ySplit="1" topLeftCell="E2" activePane="bottomRight" state="frozen"/>
      <selection pane="topLeft" activeCell="B1" sqref="B1"/>
      <selection pane="topRight" activeCell="E1" sqref="E1"/>
      <selection pane="bottomLeft" activeCell="B2" sqref="B2"/>
      <selection pane="bottomRight" activeCell="E11" sqref="E11"/>
    </sheetView>
  </sheetViews>
  <sheetFormatPr defaultColWidth="9.140625" defaultRowHeight="12.75"/>
  <cols>
    <col min="1" max="1" width="29.7109375" style="3" customWidth="1"/>
    <col min="2" max="2" width="17.140625" style="1" customWidth="1"/>
    <col min="3" max="3" width="14.140625" style="3" customWidth="1"/>
    <col min="4" max="4" width="9.140625" style="3" customWidth="1"/>
    <col min="5" max="5" width="17.8515625" style="2" customWidth="1"/>
    <col min="6" max="6" width="24.57421875" style="3" customWidth="1"/>
    <col min="7" max="7" width="13.7109375" style="3" customWidth="1"/>
    <col min="8" max="8" width="14.421875" style="3" customWidth="1"/>
    <col min="9" max="9" width="13.7109375" style="3" customWidth="1"/>
    <col min="10" max="10" width="20.140625" style="2" customWidth="1"/>
    <col min="11" max="11" width="40.00390625" style="3" customWidth="1"/>
    <col min="12" max="12" width="18.57421875" style="2" customWidth="1"/>
    <col min="13" max="16384" width="9.140625" style="3" customWidth="1"/>
  </cols>
  <sheetData>
    <row r="1" spans="1:12" ht="47.25">
      <c r="A1" s="34" t="s">
        <v>358</v>
      </c>
      <c r="B1" s="4" t="s">
        <v>0</v>
      </c>
      <c r="C1" s="4" t="s">
        <v>1</v>
      </c>
      <c r="D1" s="5" t="s">
        <v>2</v>
      </c>
      <c r="E1" s="46" t="s">
        <v>3</v>
      </c>
      <c r="F1" s="5" t="s">
        <v>4</v>
      </c>
      <c r="G1" s="6" t="s">
        <v>549</v>
      </c>
      <c r="H1" s="6" t="s">
        <v>550</v>
      </c>
      <c r="I1" s="6" t="s">
        <v>551</v>
      </c>
      <c r="J1" s="7" t="s">
        <v>552</v>
      </c>
      <c r="K1" s="34" t="s">
        <v>9</v>
      </c>
      <c r="L1" s="7" t="s">
        <v>10</v>
      </c>
    </row>
    <row r="2" spans="1:12" ht="27" customHeight="1">
      <c r="A2" s="61"/>
      <c r="B2" s="8" t="s">
        <v>553</v>
      </c>
      <c r="C2" s="8" t="s">
        <v>12</v>
      </c>
      <c r="D2" s="8"/>
      <c r="E2" s="9" t="s">
        <v>14</v>
      </c>
      <c r="F2" s="8"/>
      <c r="G2" s="8"/>
      <c r="H2" s="8"/>
      <c r="I2" s="8"/>
      <c r="J2" s="9" t="s">
        <v>554</v>
      </c>
      <c r="K2" s="8"/>
      <c r="L2" s="9" t="s">
        <v>18</v>
      </c>
    </row>
    <row r="3" spans="1:12" ht="32.25" customHeight="1">
      <c r="A3" s="61"/>
      <c r="B3" s="8" t="s">
        <v>555</v>
      </c>
      <c r="C3" s="8" t="s">
        <v>56</v>
      </c>
      <c r="D3" s="8"/>
      <c r="E3" s="9" t="s">
        <v>57</v>
      </c>
      <c r="F3" s="8" t="s">
        <v>556</v>
      </c>
      <c r="G3" s="8"/>
      <c r="H3" s="8"/>
      <c r="I3" s="8"/>
      <c r="J3" s="9" t="s">
        <v>557</v>
      </c>
      <c r="K3" s="8"/>
      <c r="L3" s="9" t="s">
        <v>558</v>
      </c>
    </row>
    <row r="4" spans="1:12" ht="30">
      <c r="A4" s="81"/>
      <c r="B4" s="8" t="s">
        <v>559</v>
      </c>
      <c r="C4" s="8" t="s">
        <v>12</v>
      </c>
      <c r="D4" s="8"/>
      <c r="E4" s="9" t="s">
        <v>14</v>
      </c>
      <c r="F4" s="8" t="s">
        <v>556</v>
      </c>
      <c r="G4" s="8" t="s">
        <v>560</v>
      </c>
      <c r="H4" s="8" t="s">
        <v>561</v>
      </c>
      <c r="I4" s="8"/>
      <c r="J4" s="13" t="s">
        <v>562</v>
      </c>
      <c r="K4" s="8"/>
      <c r="L4" s="9" t="s">
        <v>18</v>
      </c>
    </row>
    <row r="5" spans="1:12" ht="30">
      <c r="A5" s="61"/>
      <c r="B5" s="8" t="s">
        <v>559</v>
      </c>
      <c r="C5" s="8"/>
      <c r="D5" s="8"/>
      <c r="E5" s="9" t="s">
        <v>563</v>
      </c>
      <c r="F5" s="8"/>
      <c r="G5" s="8"/>
      <c r="H5" s="8"/>
      <c r="I5" s="82">
        <v>0.33</v>
      </c>
      <c r="J5" s="13" t="s">
        <v>564</v>
      </c>
      <c r="K5" s="8"/>
      <c r="L5" s="9" t="s">
        <v>31</v>
      </c>
    </row>
    <row r="6" spans="1:12" ht="30">
      <c r="A6" s="61"/>
      <c r="B6" s="8" t="s">
        <v>559</v>
      </c>
      <c r="C6" s="8"/>
      <c r="D6" s="8"/>
      <c r="E6" s="9" t="s">
        <v>303</v>
      </c>
      <c r="F6" s="8"/>
      <c r="G6" s="8"/>
      <c r="H6" s="8"/>
      <c r="I6" s="82">
        <v>0.11</v>
      </c>
      <c r="J6" s="13" t="s">
        <v>564</v>
      </c>
      <c r="K6" s="8"/>
      <c r="L6" s="9" t="s">
        <v>31</v>
      </c>
    </row>
    <row r="7" spans="1:12" ht="30">
      <c r="A7" s="61"/>
      <c r="B7" s="8" t="s">
        <v>559</v>
      </c>
      <c r="C7" s="8"/>
      <c r="D7" s="8"/>
      <c r="E7" s="9" t="s">
        <v>305</v>
      </c>
      <c r="F7" s="8"/>
      <c r="G7" s="8"/>
      <c r="H7" s="8"/>
      <c r="I7" s="82">
        <v>0.42</v>
      </c>
      <c r="J7" s="13" t="s">
        <v>564</v>
      </c>
      <c r="K7" s="8"/>
      <c r="L7" s="9" t="s">
        <v>31</v>
      </c>
    </row>
    <row r="8" spans="1:12" ht="30">
      <c r="A8" s="61"/>
      <c r="B8" s="8" t="s">
        <v>559</v>
      </c>
      <c r="C8" s="8"/>
      <c r="D8" s="8"/>
      <c r="E8" s="9" t="s">
        <v>305</v>
      </c>
      <c r="F8" s="8"/>
      <c r="G8" s="8"/>
      <c r="H8" s="8"/>
      <c r="I8" s="82">
        <v>0.04</v>
      </c>
      <c r="J8" s="13" t="s">
        <v>564</v>
      </c>
      <c r="K8" s="8"/>
      <c r="L8" s="9" t="s">
        <v>31</v>
      </c>
    </row>
    <row r="9" spans="1:12" ht="30">
      <c r="A9" s="61"/>
      <c r="B9" s="8" t="s">
        <v>559</v>
      </c>
      <c r="C9" s="8"/>
      <c r="D9" s="8"/>
      <c r="E9" s="9" t="s">
        <v>565</v>
      </c>
      <c r="F9" s="8"/>
      <c r="G9" s="8"/>
      <c r="H9" s="8"/>
      <c r="I9" s="82">
        <v>0.09</v>
      </c>
      <c r="J9" s="13" t="s">
        <v>564</v>
      </c>
      <c r="K9" s="8"/>
      <c r="L9" s="9" t="s">
        <v>31</v>
      </c>
    </row>
    <row r="10" spans="1:12" ht="30">
      <c r="A10" s="61"/>
      <c r="B10" s="8" t="s">
        <v>566</v>
      </c>
      <c r="C10" s="15" t="s">
        <v>20</v>
      </c>
      <c r="D10" s="15" t="s">
        <v>13</v>
      </c>
      <c r="E10" s="13" t="s">
        <v>21</v>
      </c>
      <c r="F10" s="8" t="s">
        <v>53</v>
      </c>
      <c r="G10" s="15" t="s">
        <v>472</v>
      </c>
      <c r="H10" s="15" t="s">
        <v>547</v>
      </c>
      <c r="I10" s="11">
        <f>G10/H10</f>
        <v>0.825</v>
      </c>
      <c r="J10" s="13" t="s">
        <v>567</v>
      </c>
      <c r="K10" s="15"/>
      <c r="L10" s="9" t="s">
        <v>18</v>
      </c>
    </row>
    <row r="11" spans="1:12" ht="86.25" customHeight="1">
      <c r="A11" s="61"/>
      <c r="B11" s="83" t="s">
        <v>568</v>
      </c>
      <c r="C11" s="84"/>
      <c r="D11" s="84"/>
      <c r="E11" s="62" t="s">
        <v>69</v>
      </c>
      <c r="F11" s="38" t="s">
        <v>569</v>
      </c>
      <c r="G11" s="85"/>
      <c r="H11" s="85"/>
      <c r="I11" s="85"/>
      <c r="J11" s="86"/>
      <c r="K11" s="38" t="s">
        <v>570</v>
      </c>
      <c r="L11" s="38" t="s">
        <v>72</v>
      </c>
    </row>
    <row r="12" spans="1:12" ht="36" customHeight="1">
      <c r="A12" s="8"/>
      <c r="B12" s="8" t="s">
        <v>568</v>
      </c>
      <c r="C12" s="8" t="s">
        <v>12</v>
      </c>
      <c r="D12" s="8" t="s">
        <v>13</v>
      </c>
      <c r="E12" s="9" t="s">
        <v>14</v>
      </c>
      <c r="F12" s="8" t="s">
        <v>556</v>
      </c>
      <c r="G12" s="8" t="s">
        <v>571</v>
      </c>
      <c r="H12" s="8" t="s">
        <v>276</v>
      </c>
      <c r="I12" s="11">
        <f>G12/H12</f>
        <v>6.9</v>
      </c>
      <c r="J12" s="9" t="s">
        <v>572</v>
      </c>
      <c r="K12" s="8"/>
      <c r="L12" s="9" t="s">
        <v>18</v>
      </c>
    </row>
    <row r="13" spans="1:12" ht="45">
      <c r="A13" s="8"/>
      <c r="B13" s="8" t="s">
        <v>573</v>
      </c>
      <c r="C13" s="8" t="s">
        <v>39</v>
      </c>
      <c r="D13" s="8"/>
      <c r="E13" s="9" t="s">
        <v>574</v>
      </c>
      <c r="F13" s="8" t="s">
        <v>575</v>
      </c>
      <c r="G13" s="8"/>
      <c r="H13" s="8"/>
      <c r="I13" s="8"/>
      <c r="J13" s="9"/>
      <c r="K13" s="8" t="s">
        <v>576</v>
      </c>
      <c r="L13" s="9" t="s">
        <v>577</v>
      </c>
    </row>
    <row r="14" spans="1:12" ht="45">
      <c r="A14" s="8"/>
      <c r="B14" s="8" t="s">
        <v>573</v>
      </c>
      <c r="C14" s="8" t="s">
        <v>578</v>
      </c>
      <c r="D14" s="8"/>
      <c r="E14" s="9" t="s">
        <v>574</v>
      </c>
      <c r="F14" s="8" t="s">
        <v>579</v>
      </c>
      <c r="G14" s="8"/>
      <c r="H14" s="8"/>
      <c r="I14" s="8"/>
      <c r="J14" s="9"/>
      <c r="K14" s="8" t="s">
        <v>576</v>
      </c>
      <c r="L14" s="9" t="s">
        <v>577</v>
      </c>
    </row>
    <row r="15" spans="1:12" ht="30">
      <c r="A15" s="8"/>
      <c r="B15" s="8" t="s">
        <v>573</v>
      </c>
      <c r="C15" s="8" t="s">
        <v>76</v>
      </c>
      <c r="D15" s="8"/>
      <c r="E15" s="9" t="s">
        <v>580</v>
      </c>
      <c r="F15" s="8" t="s">
        <v>581</v>
      </c>
      <c r="G15" s="8" t="s">
        <v>181</v>
      </c>
      <c r="H15" s="8" t="s">
        <v>229</v>
      </c>
      <c r="I15" s="11">
        <f>G15/H15</f>
        <v>0.75</v>
      </c>
      <c r="J15" s="13" t="s">
        <v>582</v>
      </c>
      <c r="K15" s="8"/>
      <c r="L15" s="9" t="s">
        <v>80</v>
      </c>
    </row>
    <row r="16" spans="1:12" ht="45">
      <c r="A16" s="8"/>
      <c r="B16" s="8" t="s">
        <v>583</v>
      </c>
      <c r="C16" s="8" t="s">
        <v>584</v>
      </c>
      <c r="D16" s="8"/>
      <c r="E16" s="9" t="s">
        <v>585</v>
      </c>
      <c r="F16" s="8" t="s">
        <v>586</v>
      </c>
      <c r="G16" s="8"/>
      <c r="H16" s="8"/>
      <c r="I16" s="8"/>
      <c r="J16" s="9" t="s">
        <v>587</v>
      </c>
      <c r="K16" s="8"/>
      <c r="L16" s="9" t="s">
        <v>354</v>
      </c>
    </row>
    <row r="17" spans="1:12" ht="30">
      <c r="A17" s="8"/>
      <c r="B17" s="8" t="s">
        <v>583</v>
      </c>
      <c r="C17" s="8"/>
      <c r="D17" s="8"/>
      <c r="E17" s="9" t="s">
        <v>588</v>
      </c>
      <c r="F17" s="8" t="s">
        <v>427</v>
      </c>
      <c r="G17" s="8"/>
      <c r="H17" s="8"/>
      <c r="I17" s="8"/>
      <c r="J17" s="9"/>
      <c r="K17" s="8"/>
      <c r="L17" s="9" t="s">
        <v>589</v>
      </c>
    </row>
    <row r="18" spans="1:12" ht="45">
      <c r="A18" s="8"/>
      <c r="B18" s="8" t="s">
        <v>583</v>
      </c>
      <c r="C18" s="8" t="s">
        <v>261</v>
      </c>
      <c r="D18" s="8"/>
      <c r="E18" s="9" t="s">
        <v>590</v>
      </c>
      <c r="F18" s="8" t="s">
        <v>591</v>
      </c>
      <c r="G18" s="8" t="s">
        <v>188</v>
      </c>
      <c r="H18" s="8"/>
      <c r="I18" s="8"/>
      <c r="J18" s="13" t="s">
        <v>592</v>
      </c>
      <c r="K18" s="8"/>
      <c r="L18" s="9" t="s">
        <v>593</v>
      </c>
    </row>
    <row r="19" spans="1:12" ht="90">
      <c r="A19" s="8"/>
      <c r="B19" s="83" t="s">
        <v>594</v>
      </c>
      <c r="C19" s="84"/>
      <c r="D19" s="84"/>
      <c r="E19" s="62" t="s">
        <v>69</v>
      </c>
      <c r="F19" s="60"/>
      <c r="G19" s="85"/>
      <c r="H19" s="85"/>
      <c r="I19" s="85"/>
      <c r="J19" s="86"/>
      <c r="K19" s="38" t="s">
        <v>595</v>
      </c>
      <c r="L19" s="38" t="s">
        <v>72</v>
      </c>
    </row>
    <row r="20" spans="1:12" ht="45">
      <c r="A20" s="8"/>
      <c r="B20" s="8" t="s">
        <v>596</v>
      </c>
      <c r="C20" s="15" t="s">
        <v>20</v>
      </c>
      <c r="D20" s="15" t="s">
        <v>13</v>
      </c>
      <c r="E20" s="13" t="s">
        <v>21</v>
      </c>
      <c r="F20" s="15" t="s">
        <v>102</v>
      </c>
      <c r="G20" s="15" t="s">
        <v>597</v>
      </c>
      <c r="H20" s="15" t="s">
        <v>229</v>
      </c>
      <c r="I20" s="11">
        <f aca="true" t="shared" si="0" ref="I20:I23">G20/H20</f>
        <v>2.85</v>
      </c>
      <c r="J20" s="13" t="s">
        <v>598</v>
      </c>
      <c r="K20" s="15"/>
      <c r="L20" s="9" t="s">
        <v>599</v>
      </c>
    </row>
    <row r="21" spans="1:12" ht="45">
      <c r="A21" s="87"/>
      <c r="B21" s="8" t="s">
        <v>596</v>
      </c>
      <c r="C21" s="15" t="s">
        <v>20</v>
      </c>
      <c r="D21" s="15" t="s">
        <v>13</v>
      </c>
      <c r="E21" s="13" t="s">
        <v>21</v>
      </c>
      <c r="F21" s="15" t="s">
        <v>102</v>
      </c>
      <c r="G21" s="15" t="s">
        <v>597</v>
      </c>
      <c r="H21" s="15" t="s">
        <v>229</v>
      </c>
      <c r="I21" s="11">
        <f t="shared" si="0"/>
        <v>2.85</v>
      </c>
      <c r="J21" s="13" t="s">
        <v>598</v>
      </c>
      <c r="K21" s="15"/>
      <c r="L21" s="9" t="s">
        <v>599</v>
      </c>
    </row>
    <row r="22" spans="1:12" ht="60">
      <c r="A22" s="61"/>
      <c r="B22" s="8" t="s">
        <v>596</v>
      </c>
      <c r="C22" s="8" t="s">
        <v>600</v>
      </c>
      <c r="D22" s="8" t="s">
        <v>40</v>
      </c>
      <c r="E22" s="13" t="s">
        <v>580</v>
      </c>
      <c r="F22" s="8" t="s">
        <v>601</v>
      </c>
      <c r="G22" s="8" t="s">
        <v>183</v>
      </c>
      <c r="H22" s="8" t="s">
        <v>229</v>
      </c>
      <c r="I22" s="11">
        <f t="shared" si="0"/>
        <v>0.55</v>
      </c>
      <c r="J22" s="13" t="s">
        <v>602</v>
      </c>
      <c r="K22" s="8"/>
      <c r="L22" s="9" t="s">
        <v>80</v>
      </c>
    </row>
    <row r="23" spans="1:12" ht="34.5" customHeight="1">
      <c r="A23" s="88"/>
      <c r="B23" s="8" t="s">
        <v>596</v>
      </c>
      <c r="C23" s="8" t="s">
        <v>12</v>
      </c>
      <c r="D23" s="8" t="s">
        <v>13</v>
      </c>
      <c r="E23" s="9" t="s">
        <v>14</v>
      </c>
      <c r="F23" s="8" t="s">
        <v>53</v>
      </c>
      <c r="G23" s="8" t="s">
        <v>603</v>
      </c>
      <c r="H23" s="8" t="s">
        <v>229</v>
      </c>
      <c r="I23" s="11">
        <f t="shared" si="0"/>
        <v>4.85</v>
      </c>
      <c r="J23" s="9" t="s">
        <v>604</v>
      </c>
      <c r="K23" s="8"/>
      <c r="L23" s="9" t="s">
        <v>18</v>
      </c>
    </row>
    <row r="24" spans="1:12" ht="45">
      <c r="A24" s="30"/>
      <c r="B24" s="8" t="s">
        <v>596</v>
      </c>
      <c r="C24" s="8" t="s">
        <v>150</v>
      </c>
      <c r="D24" s="8" t="s">
        <v>13</v>
      </c>
      <c r="E24" s="9" t="s">
        <v>45</v>
      </c>
      <c r="F24" s="8" t="s">
        <v>605</v>
      </c>
      <c r="G24" s="8" t="s">
        <v>183</v>
      </c>
      <c r="H24" s="8" t="s">
        <v>285</v>
      </c>
      <c r="I24" s="8" t="s">
        <v>606</v>
      </c>
      <c r="J24" s="9" t="s">
        <v>607</v>
      </c>
      <c r="K24" s="8"/>
      <c r="L24" s="9" t="s">
        <v>608</v>
      </c>
    </row>
    <row r="25" spans="1:12" ht="45">
      <c r="A25" s="30"/>
      <c r="B25" s="8" t="s">
        <v>596</v>
      </c>
      <c r="C25" s="8" t="s">
        <v>131</v>
      </c>
      <c r="D25" s="8" t="s">
        <v>13</v>
      </c>
      <c r="E25" s="9" t="s">
        <v>609</v>
      </c>
      <c r="F25" s="8" t="s">
        <v>605</v>
      </c>
      <c r="G25" s="8" t="s">
        <v>187</v>
      </c>
      <c r="H25" s="8" t="s">
        <v>188</v>
      </c>
      <c r="I25" s="8" t="s">
        <v>610</v>
      </c>
      <c r="J25" s="9" t="s">
        <v>611</v>
      </c>
      <c r="K25" s="8"/>
      <c r="L25" s="9" t="s">
        <v>608</v>
      </c>
    </row>
    <row r="26" spans="1:12" ht="75">
      <c r="A26" s="89"/>
      <c r="B26" s="90">
        <v>42884</v>
      </c>
      <c r="C26" s="30" t="s">
        <v>47</v>
      </c>
      <c r="D26" s="30"/>
      <c r="E26" s="18" t="s">
        <v>612</v>
      </c>
      <c r="F26" s="30"/>
      <c r="G26" s="30">
        <v>23</v>
      </c>
      <c r="H26" s="30"/>
      <c r="I26" s="30"/>
      <c r="J26" s="30" t="s">
        <v>613</v>
      </c>
      <c r="K26" s="30"/>
      <c r="L26" s="18" t="s">
        <v>614</v>
      </c>
    </row>
    <row r="27" spans="1:12" ht="75">
      <c r="A27" s="89"/>
      <c r="B27" s="90">
        <v>42884</v>
      </c>
      <c r="C27" s="30" t="s">
        <v>208</v>
      </c>
      <c r="D27" s="30"/>
      <c r="E27" s="18" t="s">
        <v>612</v>
      </c>
      <c r="F27" s="30"/>
      <c r="G27" s="30">
        <v>4</v>
      </c>
      <c r="H27" s="30"/>
      <c r="I27" s="30"/>
      <c r="J27" s="30" t="s">
        <v>615</v>
      </c>
      <c r="K27" s="30"/>
      <c r="L27" s="18" t="s">
        <v>614</v>
      </c>
    </row>
    <row r="28" spans="1:12" ht="48.75" customHeight="1">
      <c r="A28" s="89"/>
      <c r="B28" s="8" t="s">
        <v>616</v>
      </c>
      <c r="C28" s="8"/>
      <c r="D28" s="8"/>
      <c r="E28" s="9" t="s">
        <v>617</v>
      </c>
      <c r="F28" s="8" t="s">
        <v>418</v>
      </c>
      <c r="G28" s="8"/>
      <c r="H28" s="8"/>
      <c r="I28" s="8"/>
      <c r="J28" s="9"/>
      <c r="K28" s="8"/>
      <c r="L28" s="9" t="s">
        <v>618</v>
      </c>
    </row>
    <row r="29" spans="1:12" ht="48.75" customHeight="1">
      <c r="A29" s="89"/>
      <c r="B29" s="12" t="s">
        <v>619</v>
      </c>
      <c r="C29" s="30" t="s">
        <v>424</v>
      </c>
      <c r="D29" s="30" t="s">
        <v>40</v>
      </c>
      <c r="E29" s="18" t="s">
        <v>389</v>
      </c>
      <c r="F29" s="30" t="s">
        <v>418</v>
      </c>
      <c r="G29" s="30">
        <v>17</v>
      </c>
      <c r="H29" s="30">
        <v>295</v>
      </c>
      <c r="I29" s="30"/>
      <c r="J29" s="9" t="s">
        <v>620</v>
      </c>
      <c r="K29" s="30" t="s">
        <v>621</v>
      </c>
      <c r="L29" s="18" t="s">
        <v>622</v>
      </c>
    </row>
    <row r="30" spans="1:12" ht="30" customHeight="1">
      <c r="A30" s="89"/>
      <c r="B30" s="83" t="s">
        <v>623</v>
      </c>
      <c r="C30" s="84"/>
      <c r="D30" s="84"/>
      <c r="E30" s="62" t="s">
        <v>69</v>
      </c>
      <c r="F30" s="60"/>
      <c r="G30" s="85"/>
      <c r="H30" s="85"/>
      <c r="I30" s="85"/>
      <c r="J30" s="86"/>
      <c r="K30" s="38" t="s">
        <v>624</v>
      </c>
      <c r="L30" s="38" t="s">
        <v>72</v>
      </c>
    </row>
    <row r="31" spans="2:12" ht="75">
      <c r="B31" s="83" t="s">
        <v>625</v>
      </c>
      <c r="C31" s="84"/>
      <c r="D31" s="84"/>
      <c r="E31" s="62" t="s">
        <v>69</v>
      </c>
      <c r="F31" s="60"/>
      <c r="G31" s="85"/>
      <c r="H31" s="85"/>
      <c r="I31" s="85"/>
      <c r="J31" s="86"/>
      <c r="K31" s="38" t="s">
        <v>626</v>
      </c>
      <c r="L31" s="38" t="s">
        <v>72</v>
      </c>
    </row>
    <row r="32" spans="2:12" ht="75">
      <c r="B32" s="90">
        <v>42891</v>
      </c>
      <c r="C32" s="30" t="s">
        <v>47</v>
      </c>
      <c r="D32" s="30"/>
      <c r="E32" s="18" t="s">
        <v>612</v>
      </c>
      <c r="F32" s="30"/>
      <c r="G32" s="30">
        <v>15</v>
      </c>
      <c r="H32" s="30"/>
      <c r="I32" s="30"/>
      <c r="J32" s="30" t="s">
        <v>627</v>
      </c>
      <c r="K32" s="30"/>
      <c r="L32" s="18" t="s">
        <v>614</v>
      </c>
    </row>
    <row r="33" spans="2:12" ht="75">
      <c r="B33" s="90">
        <v>42891</v>
      </c>
      <c r="C33" s="30" t="s">
        <v>208</v>
      </c>
      <c r="D33" s="30"/>
      <c r="E33" s="18" t="s">
        <v>612</v>
      </c>
      <c r="F33" s="30"/>
      <c r="G33" s="30">
        <v>3</v>
      </c>
      <c r="H33" s="30"/>
      <c r="I33" s="30"/>
      <c r="J33" s="30" t="s">
        <v>628</v>
      </c>
      <c r="K33" s="30"/>
      <c r="L33" s="18" t="s">
        <v>614</v>
      </c>
    </row>
    <row r="34" spans="2:12" ht="44.25" customHeight="1">
      <c r="B34" s="8" t="s">
        <v>629</v>
      </c>
      <c r="C34" s="8" t="s">
        <v>12</v>
      </c>
      <c r="D34" s="8" t="s">
        <v>40</v>
      </c>
      <c r="E34" s="9" t="s">
        <v>69</v>
      </c>
      <c r="F34" s="8" t="s">
        <v>137</v>
      </c>
      <c r="G34" s="8" t="s">
        <v>183</v>
      </c>
      <c r="H34" s="8" t="s">
        <v>196</v>
      </c>
      <c r="I34" s="11">
        <f aca="true" t="shared" si="1" ref="I34:I35">G34/H34</f>
        <v>0.39285714285714285</v>
      </c>
      <c r="J34" s="9" t="s">
        <v>630</v>
      </c>
      <c r="K34" s="8"/>
      <c r="L34" s="9" t="s">
        <v>18</v>
      </c>
    </row>
    <row r="35" spans="1:12" ht="57" customHeight="1">
      <c r="A35" s="88"/>
      <c r="B35" s="8" t="s">
        <v>629</v>
      </c>
      <c r="C35" s="8" t="s">
        <v>12</v>
      </c>
      <c r="D35" s="8" t="s">
        <v>13</v>
      </c>
      <c r="E35" s="9" t="s">
        <v>14</v>
      </c>
      <c r="F35" s="8" t="s">
        <v>137</v>
      </c>
      <c r="G35" s="8" t="s">
        <v>544</v>
      </c>
      <c r="H35" s="8" t="s">
        <v>471</v>
      </c>
      <c r="I35" s="8">
        <f t="shared" si="1"/>
        <v>4.375</v>
      </c>
      <c r="J35" s="9" t="s">
        <v>631</v>
      </c>
      <c r="K35" s="8"/>
      <c r="L35" s="9" t="s">
        <v>18</v>
      </c>
    </row>
    <row r="36" spans="2:12" ht="186" customHeight="1">
      <c r="B36" s="83" t="s">
        <v>629</v>
      </c>
      <c r="C36" s="84"/>
      <c r="D36" s="84"/>
      <c r="E36" s="62" t="s">
        <v>69</v>
      </c>
      <c r="F36" s="60" t="s">
        <v>632</v>
      </c>
      <c r="G36" s="85"/>
      <c r="H36" s="85"/>
      <c r="I36" s="85"/>
      <c r="J36" s="86"/>
      <c r="K36" s="91" t="s">
        <v>633</v>
      </c>
      <c r="L36" s="38" t="s">
        <v>72</v>
      </c>
    </row>
    <row r="37" spans="2:12" ht="30">
      <c r="B37" s="8" t="s">
        <v>634</v>
      </c>
      <c r="C37" s="15" t="s">
        <v>20</v>
      </c>
      <c r="D37" s="15" t="s">
        <v>13</v>
      </c>
      <c r="E37" s="13" t="s">
        <v>21</v>
      </c>
      <c r="F37" s="8" t="s">
        <v>137</v>
      </c>
      <c r="G37" s="8"/>
      <c r="H37" s="8"/>
      <c r="I37" s="8"/>
      <c r="J37" s="9"/>
      <c r="K37" s="8" t="s">
        <v>635</v>
      </c>
      <c r="L37" s="9" t="s">
        <v>80</v>
      </c>
    </row>
    <row r="38" spans="2:12" ht="45">
      <c r="B38" s="8" t="s">
        <v>634</v>
      </c>
      <c r="C38" s="15" t="s">
        <v>56</v>
      </c>
      <c r="D38" s="15" t="s">
        <v>40</v>
      </c>
      <c r="E38" s="13" t="s">
        <v>303</v>
      </c>
      <c r="F38" s="8" t="s">
        <v>137</v>
      </c>
      <c r="G38" s="8" t="s">
        <v>636</v>
      </c>
      <c r="H38" s="8" t="s">
        <v>313</v>
      </c>
      <c r="I38" s="11">
        <f aca="true" t="shared" si="2" ref="I38:I41">G38/H38</f>
        <v>0.6956521739130435</v>
      </c>
      <c r="J38" s="9" t="s">
        <v>637</v>
      </c>
      <c r="K38" s="8"/>
      <c r="L38" s="9" t="s">
        <v>18</v>
      </c>
    </row>
    <row r="39" spans="2:12" ht="45">
      <c r="B39" s="8" t="s">
        <v>634</v>
      </c>
      <c r="C39" s="15" t="s">
        <v>638</v>
      </c>
      <c r="D39" s="15" t="s">
        <v>40</v>
      </c>
      <c r="E39" s="13" t="s">
        <v>639</v>
      </c>
      <c r="F39" s="8" t="s">
        <v>137</v>
      </c>
      <c r="G39" s="8" t="s">
        <v>640</v>
      </c>
      <c r="H39" s="8" t="s">
        <v>285</v>
      </c>
      <c r="I39" s="11">
        <f t="shared" si="2"/>
        <v>0.53125</v>
      </c>
      <c r="J39" s="9" t="s">
        <v>641</v>
      </c>
      <c r="K39" s="8"/>
      <c r="L39" s="9" t="s">
        <v>18</v>
      </c>
    </row>
    <row r="40" spans="2:12" ht="45">
      <c r="B40" s="8" t="s">
        <v>634</v>
      </c>
      <c r="C40" s="15" t="s">
        <v>56</v>
      </c>
      <c r="D40" s="15" t="s">
        <v>13</v>
      </c>
      <c r="E40" s="13" t="s">
        <v>57</v>
      </c>
      <c r="F40" s="8" t="s">
        <v>137</v>
      </c>
      <c r="G40" s="8" t="s">
        <v>95</v>
      </c>
      <c r="H40" s="8" t="s">
        <v>283</v>
      </c>
      <c r="I40" s="11">
        <f t="shared" si="2"/>
        <v>1.6153846153846154</v>
      </c>
      <c r="J40" s="9" t="s">
        <v>642</v>
      </c>
      <c r="K40" s="8"/>
      <c r="L40" s="9" t="s">
        <v>18</v>
      </c>
    </row>
    <row r="41" spans="2:12" ht="30">
      <c r="B41" s="8" t="s">
        <v>634</v>
      </c>
      <c r="C41" s="15" t="s">
        <v>56</v>
      </c>
      <c r="D41" s="15" t="s">
        <v>13</v>
      </c>
      <c r="E41" s="13" t="s">
        <v>307</v>
      </c>
      <c r="F41" s="8" t="s">
        <v>137</v>
      </c>
      <c r="G41" s="8" t="s">
        <v>190</v>
      </c>
      <c r="H41" s="8" t="s">
        <v>643</v>
      </c>
      <c r="I41" s="11">
        <f t="shared" si="2"/>
        <v>0.03225806451612903</v>
      </c>
      <c r="J41" s="9" t="s">
        <v>644</v>
      </c>
      <c r="K41" s="8"/>
      <c r="L41" s="9" t="s">
        <v>18</v>
      </c>
    </row>
    <row r="42" spans="2:12" ht="45">
      <c r="B42" s="90">
        <v>42895</v>
      </c>
      <c r="C42" s="30" t="s">
        <v>118</v>
      </c>
      <c r="D42" s="30" t="s">
        <v>13</v>
      </c>
      <c r="E42" s="18" t="s">
        <v>61</v>
      </c>
      <c r="F42" s="30"/>
      <c r="G42" s="30">
        <v>13</v>
      </c>
      <c r="H42" s="30">
        <v>20</v>
      </c>
      <c r="I42" s="30" t="s">
        <v>645</v>
      </c>
      <c r="J42" s="18" t="s">
        <v>646</v>
      </c>
      <c r="K42" s="30"/>
      <c r="L42" s="18" t="s">
        <v>435</v>
      </c>
    </row>
    <row r="43" spans="2:12" ht="30">
      <c r="B43" s="90">
        <v>42895</v>
      </c>
      <c r="C43" s="30" t="s">
        <v>647</v>
      </c>
      <c r="D43" s="30" t="s">
        <v>13</v>
      </c>
      <c r="E43" s="18" t="s">
        <v>61</v>
      </c>
      <c r="F43" s="30"/>
      <c r="G43" s="30">
        <v>0</v>
      </c>
      <c r="H43" s="30">
        <v>137</v>
      </c>
      <c r="I43" s="30" t="s">
        <v>648</v>
      </c>
      <c r="J43" s="18" t="s">
        <v>434</v>
      </c>
      <c r="K43" s="30"/>
      <c r="L43" s="18" t="s">
        <v>435</v>
      </c>
    </row>
    <row r="44" spans="2:12" ht="45">
      <c r="B44" s="90">
        <v>42898</v>
      </c>
      <c r="C44" s="92" t="s">
        <v>649</v>
      </c>
      <c r="D44" s="93" t="s">
        <v>13</v>
      </c>
      <c r="E44" s="94" t="s">
        <v>650</v>
      </c>
      <c r="F44" s="93" t="s">
        <v>651</v>
      </c>
      <c r="G44" s="93">
        <v>8</v>
      </c>
      <c r="H44" s="93">
        <v>67</v>
      </c>
      <c r="I44" s="95">
        <f aca="true" t="shared" si="3" ref="I44:I50">G44/H44</f>
        <v>0.11940298507462686</v>
      </c>
      <c r="J44" s="96" t="s">
        <v>652</v>
      </c>
      <c r="K44" s="30"/>
      <c r="L44" s="96" t="s">
        <v>653</v>
      </c>
    </row>
    <row r="45" spans="2:12" ht="30">
      <c r="B45" s="90">
        <v>42898</v>
      </c>
      <c r="C45" s="92" t="s">
        <v>649</v>
      </c>
      <c r="D45" s="93" t="s">
        <v>13</v>
      </c>
      <c r="E45" s="94" t="s">
        <v>654</v>
      </c>
      <c r="F45" s="93" t="s">
        <v>651</v>
      </c>
      <c r="G45" s="93">
        <v>1</v>
      </c>
      <c r="H45" s="93">
        <v>136</v>
      </c>
      <c r="I45" s="95">
        <f t="shared" si="3"/>
        <v>0.007352941176470588</v>
      </c>
      <c r="J45" s="96" t="s">
        <v>655</v>
      </c>
      <c r="K45" s="30"/>
      <c r="L45" s="96" t="s">
        <v>653</v>
      </c>
    </row>
    <row r="46" spans="2:12" ht="45">
      <c r="B46" s="90">
        <v>42898</v>
      </c>
      <c r="C46" s="92" t="s">
        <v>649</v>
      </c>
      <c r="D46" s="93" t="s">
        <v>13</v>
      </c>
      <c r="E46" s="94" t="s">
        <v>422</v>
      </c>
      <c r="F46" s="93" t="s">
        <v>651</v>
      </c>
      <c r="G46" s="93">
        <v>17</v>
      </c>
      <c r="H46" s="93">
        <v>21</v>
      </c>
      <c r="I46" s="95">
        <f t="shared" si="3"/>
        <v>0.8095238095238095</v>
      </c>
      <c r="J46" s="96" t="s">
        <v>656</v>
      </c>
      <c r="K46" s="30"/>
      <c r="L46" s="96" t="s">
        <v>653</v>
      </c>
    </row>
    <row r="47" spans="2:12" ht="45">
      <c r="B47" s="90">
        <v>42898</v>
      </c>
      <c r="C47" s="92" t="s">
        <v>649</v>
      </c>
      <c r="D47" s="93" t="s">
        <v>13</v>
      </c>
      <c r="E47" s="94" t="s">
        <v>415</v>
      </c>
      <c r="F47" s="93" t="s">
        <v>651</v>
      </c>
      <c r="G47" s="93">
        <v>12</v>
      </c>
      <c r="H47" s="93">
        <v>23</v>
      </c>
      <c r="I47" s="95">
        <f t="shared" si="3"/>
        <v>0.5217391304347826</v>
      </c>
      <c r="J47" s="96" t="s">
        <v>657</v>
      </c>
      <c r="K47" s="30"/>
      <c r="L47" s="96" t="s">
        <v>658</v>
      </c>
    </row>
    <row r="48" spans="2:12" ht="45">
      <c r="B48" s="90">
        <v>42898</v>
      </c>
      <c r="C48" s="92" t="s">
        <v>649</v>
      </c>
      <c r="D48" s="93" t="s">
        <v>13</v>
      </c>
      <c r="E48" s="94" t="s">
        <v>415</v>
      </c>
      <c r="F48" s="93" t="s">
        <v>651</v>
      </c>
      <c r="G48" s="93">
        <v>12</v>
      </c>
      <c r="H48" s="93">
        <v>24</v>
      </c>
      <c r="I48" s="95">
        <f t="shared" si="3"/>
        <v>0.5</v>
      </c>
      <c r="J48" s="96" t="s">
        <v>659</v>
      </c>
      <c r="K48" s="30"/>
      <c r="L48" s="96" t="s">
        <v>658</v>
      </c>
    </row>
    <row r="49" spans="2:12" ht="45">
      <c r="B49" s="90">
        <v>42898</v>
      </c>
      <c r="C49" s="92" t="s">
        <v>649</v>
      </c>
      <c r="D49" s="93" t="s">
        <v>13</v>
      </c>
      <c r="E49" s="94" t="s">
        <v>14</v>
      </c>
      <c r="F49" s="93" t="s">
        <v>651</v>
      </c>
      <c r="G49" s="93">
        <v>22</v>
      </c>
      <c r="H49" s="93">
        <v>12</v>
      </c>
      <c r="I49" s="95">
        <f t="shared" si="3"/>
        <v>1.8333333333333333</v>
      </c>
      <c r="J49" s="96" t="s">
        <v>660</v>
      </c>
      <c r="K49" s="30"/>
      <c r="L49" s="96" t="s">
        <v>658</v>
      </c>
    </row>
    <row r="50" spans="2:12" ht="30">
      <c r="B50" s="90">
        <v>42898</v>
      </c>
      <c r="C50" s="92" t="s">
        <v>649</v>
      </c>
      <c r="D50" s="93" t="s">
        <v>13</v>
      </c>
      <c r="E50" s="18" t="s">
        <v>327</v>
      </c>
      <c r="F50" s="93" t="s">
        <v>651</v>
      </c>
      <c r="G50" s="93">
        <v>18</v>
      </c>
      <c r="H50" s="93">
        <v>16</v>
      </c>
      <c r="I50" s="95">
        <f t="shared" si="3"/>
        <v>1.125</v>
      </c>
      <c r="J50" s="96" t="s">
        <v>661</v>
      </c>
      <c r="K50" s="30"/>
      <c r="L50" s="96" t="s">
        <v>658</v>
      </c>
    </row>
    <row r="51" spans="2:12" ht="15">
      <c r="B51" s="90">
        <v>42898</v>
      </c>
      <c r="C51" s="92" t="s">
        <v>649</v>
      </c>
      <c r="D51" s="93" t="s">
        <v>40</v>
      </c>
      <c r="E51" s="94" t="s">
        <v>69</v>
      </c>
      <c r="F51" s="93" t="s">
        <v>651</v>
      </c>
      <c r="G51" s="93">
        <v>0</v>
      </c>
      <c r="H51" s="93">
        <v>136</v>
      </c>
      <c r="I51" s="95" t="s">
        <v>419</v>
      </c>
      <c r="J51" s="96" t="s">
        <v>420</v>
      </c>
      <c r="K51" s="30"/>
      <c r="L51" s="96" t="s">
        <v>658</v>
      </c>
    </row>
    <row r="52" spans="2:12" ht="45">
      <c r="B52" s="90">
        <v>42898</v>
      </c>
      <c r="C52" s="92" t="s">
        <v>649</v>
      </c>
      <c r="D52" s="93" t="s">
        <v>40</v>
      </c>
      <c r="E52" s="94" t="s">
        <v>69</v>
      </c>
      <c r="F52" s="93" t="s">
        <v>651</v>
      </c>
      <c r="G52" s="93">
        <v>15</v>
      </c>
      <c r="H52" s="93">
        <v>29</v>
      </c>
      <c r="I52" s="95">
        <f>G52/H52</f>
        <v>0.5172413793103449</v>
      </c>
      <c r="J52" s="96" t="s">
        <v>662</v>
      </c>
      <c r="K52" s="30"/>
      <c r="L52" s="96" t="s">
        <v>658</v>
      </c>
    </row>
    <row r="53" spans="2:12" ht="90">
      <c r="B53" s="90">
        <v>42898</v>
      </c>
      <c r="C53" s="30" t="s">
        <v>47</v>
      </c>
      <c r="D53" s="30"/>
      <c r="E53" s="18" t="s">
        <v>612</v>
      </c>
      <c r="F53" s="30"/>
      <c r="G53" s="30">
        <v>16</v>
      </c>
      <c r="H53" s="30"/>
      <c r="I53" s="30"/>
      <c r="J53" s="30" t="s">
        <v>663</v>
      </c>
      <c r="K53" s="30" t="s">
        <v>664</v>
      </c>
      <c r="L53" s="18" t="s">
        <v>614</v>
      </c>
    </row>
    <row r="54" spans="2:12" ht="75">
      <c r="B54" s="90">
        <v>42898</v>
      </c>
      <c r="C54" s="30" t="s">
        <v>208</v>
      </c>
      <c r="D54" s="30"/>
      <c r="E54" s="18" t="s">
        <v>612</v>
      </c>
      <c r="F54" s="30"/>
      <c r="G54" s="30">
        <v>1</v>
      </c>
      <c r="H54" s="30"/>
      <c r="I54" s="30"/>
      <c r="J54" s="30" t="s">
        <v>665</v>
      </c>
      <c r="K54" s="30"/>
      <c r="L54" s="18" t="s">
        <v>614</v>
      </c>
    </row>
    <row r="55" spans="2:12" ht="60">
      <c r="B55" s="90">
        <v>42898</v>
      </c>
      <c r="C55" s="30" t="s">
        <v>208</v>
      </c>
      <c r="D55" s="30"/>
      <c r="E55" s="18" t="s">
        <v>666</v>
      </c>
      <c r="F55" s="30"/>
      <c r="G55" s="30">
        <v>0</v>
      </c>
      <c r="H55" s="30"/>
      <c r="I55" s="30"/>
      <c r="J55" s="18"/>
      <c r="K55" s="30"/>
      <c r="L55" s="18" t="s">
        <v>614</v>
      </c>
    </row>
    <row r="56" spans="2:12" ht="60.75">
      <c r="B56" s="90">
        <v>42900</v>
      </c>
      <c r="C56" s="30" t="s">
        <v>118</v>
      </c>
      <c r="D56" s="30" t="s">
        <v>13</v>
      </c>
      <c r="E56" s="18" t="s">
        <v>61</v>
      </c>
      <c r="F56" s="30"/>
      <c r="G56" s="30">
        <v>21</v>
      </c>
      <c r="H56" s="30">
        <v>14</v>
      </c>
      <c r="I56" s="30" t="s">
        <v>667</v>
      </c>
      <c r="J56" s="97" t="s">
        <v>668</v>
      </c>
      <c r="K56" s="30"/>
      <c r="L56" s="18" t="s">
        <v>435</v>
      </c>
    </row>
    <row r="57" spans="2:12" ht="30">
      <c r="B57" s="90">
        <v>42900</v>
      </c>
      <c r="C57" s="30" t="s">
        <v>118</v>
      </c>
      <c r="D57" s="30" t="s">
        <v>13</v>
      </c>
      <c r="E57" s="18" t="s">
        <v>61</v>
      </c>
      <c r="F57" s="30"/>
      <c r="G57" s="30">
        <v>1</v>
      </c>
      <c r="H57" s="30">
        <v>137</v>
      </c>
      <c r="I57" s="30" t="s">
        <v>648</v>
      </c>
      <c r="J57" s="18" t="s">
        <v>669</v>
      </c>
      <c r="K57" s="30"/>
      <c r="L57" s="18" t="s">
        <v>435</v>
      </c>
    </row>
    <row r="58" spans="2:12" ht="30">
      <c r="B58" s="90">
        <v>42900</v>
      </c>
      <c r="C58" s="30" t="s">
        <v>670</v>
      </c>
      <c r="D58" s="30" t="s">
        <v>13</v>
      </c>
      <c r="E58" s="18" t="s">
        <v>61</v>
      </c>
      <c r="F58" s="30"/>
      <c r="G58" s="30">
        <v>2</v>
      </c>
      <c r="H58" s="30">
        <v>136</v>
      </c>
      <c r="I58" s="30" t="s">
        <v>671</v>
      </c>
      <c r="J58" s="18" t="s">
        <v>672</v>
      </c>
      <c r="K58" s="30"/>
      <c r="L58" s="18" t="s">
        <v>435</v>
      </c>
    </row>
    <row r="59" spans="2:12" ht="15">
      <c r="B59" s="90">
        <v>42900</v>
      </c>
      <c r="C59" s="30" t="s">
        <v>32</v>
      </c>
      <c r="D59" s="30" t="s">
        <v>13</v>
      </c>
      <c r="E59" s="18" t="s">
        <v>673</v>
      </c>
      <c r="F59" s="30"/>
      <c r="G59" s="30">
        <v>2</v>
      </c>
      <c r="H59" s="30">
        <v>136</v>
      </c>
      <c r="I59" s="30" t="s">
        <v>671</v>
      </c>
      <c r="J59" s="18" t="s">
        <v>672</v>
      </c>
      <c r="K59" s="30"/>
      <c r="L59" s="18" t="s">
        <v>435</v>
      </c>
    </row>
    <row r="60" spans="2:12" ht="30">
      <c r="B60" s="90">
        <v>42900</v>
      </c>
      <c r="C60" s="30" t="s">
        <v>674</v>
      </c>
      <c r="D60" s="30" t="s">
        <v>675</v>
      </c>
      <c r="E60" s="18" t="s">
        <v>676</v>
      </c>
      <c r="F60" s="30" t="s">
        <v>677</v>
      </c>
      <c r="G60" s="30">
        <v>0</v>
      </c>
      <c r="H60" s="30">
        <v>136</v>
      </c>
      <c r="I60" s="30" t="s">
        <v>419</v>
      </c>
      <c r="J60" s="18" t="s">
        <v>678</v>
      </c>
      <c r="K60" s="30"/>
      <c r="L60" s="18" t="s">
        <v>658</v>
      </c>
    </row>
    <row r="61" spans="2:12" ht="45">
      <c r="B61" s="90">
        <v>42900</v>
      </c>
      <c r="C61" s="30" t="s">
        <v>76</v>
      </c>
      <c r="D61" s="30" t="s">
        <v>675</v>
      </c>
      <c r="E61" s="18" t="s">
        <v>679</v>
      </c>
      <c r="F61" s="30" t="s">
        <v>677</v>
      </c>
      <c r="G61" s="30">
        <v>7</v>
      </c>
      <c r="H61" s="30">
        <v>39</v>
      </c>
      <c r="I61" s="30">
        <f aca="true" t="shared" si="4" ref="I61:I63">G61/H61</f>
        <v>0.1794871794871795</v>
      </c>
      <c r="J61" s="18" t="s">
        <v>680</v>
      </c>
      <c r="K61" s="30"/>
      <c r="L61" s="18" t="s">
        <v>658</v>
      </c>
    </row>
    <row r="62" spans="2:12" ht="60.75">
      <c r="B62" s="90">
        <v>42900</v>
      </c>
      <c r="C62" s="30" t="s">
        <v>76</v>
      </c>
      <c r="D62" s="30" t="s">
        <v>675</v>
      </c>
      <c r="E62" s="18" t="s">
        <v>681</v>
      </c>
      <c r="F62" s="30" t="s">
        <v>682</v>
      </c>
      <c r="G62" s="30">
        <v>13</v>
      </c>
      <c r="H62" s="30">
        <v>20</v>
      </c>
      <c r="I62" s="30">
        <f t="shared" si="4"/>
        <v>0.65</v>
      </c>
      <c r="J62" s="18" t="s">
        <v>683</v>
      </c>
      <c r="K62" s="30"/>
      <c r="L62" s="18" t="s">
        <v>658</v>
      </c>
    </row>
    <row r="63" spans="2:12" ht="30">
      <c r="B63" s="90">
        <v>42900</v>
      </c>
      <c r="C63" s="30" t="s">
        <v>76</v>
      </c>
      <c r="D63" s="30" t="s">
        <v>675</v>
      </c>
      <c r="E63" s="18" t="s">
        <v>681</v>
      </c>
      <c r="F63" s="30" t="s">
        <v>677</v>
      </c>
      <c r="G63" s="30">
        <v>3</v>
      </c>
      <c r="H63" s="30">
        <v>93</v>
      </c>
      <c r="I63" s="30">
        <f t="shared" si="4"/>
        <v>0.03225806451612903</v>
      </c>
      <c r="J63" s="18" t="s">
        <v>684</v>
      </c>
      <c r="K63" s="30"/>
      <c r="L63" s="18" t="s">
        <v>658</v>
      </c>
    </row>
    <row r="64" spans="2:12" ht="30">
      <c r="B64" s="90">
        <v>42900</v>
      </c>
      <c r="C64" s="30" t="s">
        <v>76</v>
      </c>
      <c r="D64" s="30" t="s">
        <v>675</v>
      </c>
      <c r="E64" s="18" t="s">
        <v>685</v>
      </c>
      <c r="F64" s="30" t="s">
        <v>677</v>
      </c>
      <c r="G64" s="30">
        <v>0</v>
      </c>
      <c r="H64" s="30">
        <v>136</v>
      </c>
      <c r="I64" s="30" t="s">
        <v>419</v>
      </c>
      <c r="J64" s="18" t="s">
        <v>678</v>
      </c>
      <c r="K64" s="30"/>
      <c r="L64" s="18" t="s">
        <v>658</v>
      </c>
    </row>
    <row r="65" spans="2:12" ht="45">
      <c r="B65" s="90">
        <v>42900</v>
      </c>
      <c r="C65" s="30" t="s">
        <v>76</v>
      </c>
      <c r="D65" s="30" t="s">
        <v>675</v>
      </c>
      <c r="E65" s="18" t="s">
        <v>686</v>
      </c>
      <c r="F65" s="30" t="s">
        <v>677</v>
      </c>
      <c r="G65" s="30">
        <v>13</v>
      </c>
      <c r="H65" s="30">
        <v>20</v>
      </c>
      <c r="I65" s="30">
        <f>G65/H65</f>
        <v>0.65</v>
      </c>
      <c r="J65" s="18" t="s">
        <v>687</v>
      </c>
      <c r="K65" s="30"/>
      <c r="L65" s="18" t="s">
        <v>658</v>
      </c>
    </row>
    <row r="66" spans="2:12" ht="30">
      <c r="B66" s="90">
        <v>42900</v>
      </c>
      <c r="C66" s="30" t="s">
        <v>76</v>
      </c>
      <c r="D66" s="30" t="s">
        <v>675</v>
      </c>
      <c r="E66" s="18" t="s">
        <v>688</v>
      </c>
      <c r="F66" s="30" t="s">
        <v>677</v>
      </c>
      <c r="G66" s="30">
        <v>2</v>
      </c>
      <c r="H66" s="30">
        <v>136</v>
      </c>
      <c r="I66" s="30" t="s">
        <v>419</v>
      </c>
      <c r="J66" s="18" t="s">
        <v>689</v>
      </c>
      <c r="K66" s="30"/>
      <c r="L66" s="18" t="s">
        <v>658</v>
      </c>
    </row>
    <row r="67" spans="2:12" ht="45">
      <c r="B67" s="90">
        <v>42900</v>
      </c>
      <c r="C67" s="30" t="s">
        <v>20</v>
      </c>
      <c r="D67" s="30" t="s">
        <v>675</v>
      </c>
      <c r="E67" s="18" t="s">
        <v>690</v>
      </c>
      <c r="F67" s="30" t="s">
        <v>677</v>
      </c>
      <c r="G67" s="30">
        <v>23</v>
      </c>
      <c r="H67" s="30">
        <v>14</v>
      </c>
      <c r="I67" s="30">
        <f>G67/H67</f>
        <v>1.6428571428571428</v>
      </c>
      <c r="J67" s="18" t="s">
        <v>691</v>
      </c>
      <c r="K67" s="30"/>
      <c r="L67" s="18" t="s">
        <v>658</v>
      </c>
    </row>
    <row r="68" spans="2:12" ht="30">
      <c r="B68" s="90">
        <v>42901</v>
      </c>
      <c r="C68" s="30" t="s">
        <v>424</v>
      </c>
      <c r="D68" s="30" t="s">
        <v>675</v>
      </c>
      <c r="E68" s="18" t="s">
        <v>692</v>
      </c>
      <c r="F68" s="30" t="s">
        <v>693</v>
      </c>
      <c r="G68" s="30">
        <v>0</v>
      </c>
      <c r="H68" s="30">
        <v>137</v>
      </c>
      <c r="I68" s="30" t="s">
        <v>419</v>
      </c>
      <c r="J68" s="18" t="s">
        <v>678</v>
      </c>
      <c r="K68" s="30"/>
      <c r="L68" s="18" t="s">
        <v>435</v>
      </c>
    </row>
    <row r="69" spans="2:12" ht="61.5">
      <c r="B69" s="90">
        <v>42901</v>
      </c>
      <c r="C69" s="30" t="s">
        <v>76</v>
      </c>
      <c r="D69" s="30" t="s">
        <v>694</v>
      </c>
      <c r="E69" s="18" t="s">
        <v>695</v>
      </c>
      <c r="F69" s="30" t="s">
        <v>677</v>
      </c>
      <c r="G69" s="30">
        <v>11</v>
      </c>
      <c r="H69" s="30">
        <v>25</v>
      </c>
      <c r="I69" s="30">
        <v>0.42</v>
      </c>
      <c r="J69" s="18" t="s">
        <v>696</v>
      </c>
      <c r="K69" s="30"/>
      <c r="L69" s="18" t="s">
        <v>435</v>
      </c>
    </row>
    <row r="70" spans="2:12" ht="30">
      <c r="B70" s="90">
        <v>42901</v>
      </c>
      <c r="C70" s="30" t="s">
        <v>76</v>
      </c>
      <c r="D70" s="30" t="s">
        <v>675</v>
      </c>
      <c r="E70" s="18" t="s">
        <v>697</v>
      </c>
      <c r="F70" s="30" t="s">
        <v>677</v>
      </c>
      <c r="G70" s="30">
        <v>0</v>
      </c>
      <c r="H70" s="30">
        <v>137</v>
      </c>
      <c r="I70" s="30" t="s">
        <v>419</v>
      </c>
      <c r="J70" s="18" t="s">
        <v>678</v>
      </c>
      <c r="K70" s="30"/>
      <c r="L70" s="18" t="s">
        <v>435</v>
      </c>
    </row>
    <row r="71" spans="2:12" ht="30">
      <c r="B71" s="90">
        <v>42901</v>
      </c>
      <c r="C71" s="30" t="s">
        <v>239</v>
      </c>
      <c r="D71" s="30" t="s">
        <v>675</v>
      </c>
      <c r="E71" s="18" t="s">
        <v>698</v>
      </c>
      <c r="F71" s="30" t="s">
        <v>677</v>
      </c>
      <c r="G71" s="30">
        <v>0</v>
      </c>
      <c r="H71" s="30">
        <v>137</v>
      </c>
      <c r="I71" s="30" t="s">
        <v>419</v>
      </c>
      <c r="J71" s="18" t="s">
        <v>678</v>
      </c>
      <c r="K71" s="30"/>
      <c r="L71" s="18" t="s">
        <v>435</v>
      </c>
    </row>
    <row r="72" spans="2:12" ht="45">
      <c r="B72" s="90">
        <v>42901</v>
      </c>
      <c r="C72" s="30" t="s">
        <v>243</v>
      </c>
      <c r="D72" s="30" t="s">
        <v>675</v>
      </c>
      <c r="E72" s="18" t="s">
        <v>699</v>
      </c>
      <c r="F72" s="30" t="s">
        <v>700</v>
      </c>
      <c r="G72" s="30">
        <v>7</v>
      </c>
      <c r="H72" s="30">
        <v>49</v>
      </c>
      <c r="I72" s="30">
        <v>0.11</v>
      </c>
      <c r="J72" s="18" t="s">
        <v>701</v>
      </c>
      <c r="K72" s="30"/>
      <c r="L72" s="18" t="s">
        <v>435</v>
      </c>
    </row>
    <row r="73" spans="2:12" ht="45">
      <c r="B73" s="90">
        <v>42901</v>
      </c>
      <c r="C73" s="30" t="s">
        <v>76</v>
      </c>
      <c r="D73" s="30" t="s">
        <v>675</v>
      </c>
      <c r="E73" s="18" t="s">
        <v>698</v>
      </c>
      <c r="F73" s="30" t="s">
        <v>700</v>
      </c>
      <c r="G73" s="30">
        <v>0</v>
      </c>
      <c r="H73" s="30">
        <v>137</v>
      </c>
      <c r="I73" s="30" t="s">
        <v>419</v>
      </c>
      <c r="J73" s="18" t="s">
        <v>678</v>
      </c>
      <c r="K73" s="30"/>
      <c r="L73" s="18" t="s">
        <v>435</v>
      </c>
    </row>
    <row r="74" spans="2:12" ht="45">
      <c r="B74" s="90">
        <v>42901</v>
      </c>
      <c r="C74" s="30" t="s">
        <v>76</v>
      </c>
      <c r="D74" s="30" t="s">
        <v>675</v>
      </c>
      <c r="E74" s="18" t="s">
        <v>702</v>
      </c>
      <c r="F74" s="30" t="s">
        <v>700</v>
      </c>
      <c r="G74" s="30">
        <v>1</v>
      </c>
      <c r="H74" s="30">
        <v>137</v>
      </c>
      <c r="I74" s="30" t="s">
        <v>419</v>
      </c>
      <c r="J74" s="18" t="s">
        <v>703</v>
      </c>
      <c r="K74" s="30"/>
      <c r="L74" s="18" t="s">
        <v>435</v>
      </c>
    </row>
    <row r="75" spans="2:12" ht="45">
      <c r="B75" s="90">
        <v>42901</v>
      </c>
      <c r="C75" s="30" t="s">
        <v>76</v>
      </c>
      <c r="D75" s="30" t="s">
        <v>694</v>
      </c>
      <c r="E75" s="18" t="s">
        <v>702</v>
      </c>
      <c r="F75" s="30" t="s">
        <v>704</v>
      </c>
      <c r="G75" s="30">
        <v>0</v>
      </c>
      <c r="H75" s="30">
        <v>137</v>
      </c>
      <c r="I75" s="30" t="s">
        <v>419</v>
      </c>
      <c r="J75" s="18" t="s">
        <v>678</v>
      </c>
      <c r="K75" s="30"/>
      <c r="L75" s="18" t="s">
        <v>435</v>
      </c>
    </row>
  </sheetData>
  <sheetProtection selectLockedCells="1" selectUnlockedCells="1"/>
  <printOptions/>
  <pageMargins left="0.2902777777777778" right="0.25" top="0.2298611111111111" bottom="0.25" header="0.5118055555555555" footer="0.511805555555555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L86"/>
  <sheetViews>
    <sheetView zoomScale="75" zoomScaleNormal="75" workbookViewId="0" topLeftCell="B1">
      <pane xSplit="3" ySplit="1" topLeftCell="E77" activePane="bottomRight" state="frozen"/>
      <selection pane="topLeft" activeCell="B1" sqref="B1"/>
      <selection pane="topRight" activeCell="E1" sqref="E1"/>
      <selection pane="bottomLeft" activeCell="B77" sqref="B77"/>
      <selection pane="bottomRight" activeCell="G43" sqref="G43"/>
    </sheetView>
  </sheetViews>
  <sheetFormatPr defaultColWidth="9.140625" defaultRowHeight="12.75"/>
  <cols>
    <col min="1" max="1" width="29.7109375" style="98" customWidth="1"/>
    <col min="2" max="2" width="15.7109375" style="99" customWidth="1"/>
    <col min="3" max="3" width="18.140625" style="98" customWidth="1"/>
    <col min="4" max="4" width="9.140625" style="98" customWidth="1"/>
    <col min="5" max="5" width="19.00390625" style="98" customWidth="1"/>
    <col min="6" max="6" width="28.8515625" style="98" customWidth="1"/>
    <col min="7" max="7" width="17.140625" style="98" customWidth="1"/>
    <col min="8" max="8" width="14.421875" style="98" customWidth="1"/>
    <col min="9" max="9" width="13.00390625" style="98" customWidth="1"/>
    <col min="10" max="10" width="19.57421875" style="99" customWidth="1"/>
    <col min="11" max="11" width="27.8515625" style="98" customWidth="1"/>
    <col min="12" max="12" width="23.7109375" style="98" customWidth="1"/>
    <col min="13" max="16384" width="9.140625" style="98" customWidth="1"/>
  </cols>
  <sheetData>
    <row r="1" spans="1:12" ht="47.25">
      <c r="A1" s="34" t="s">
        <v>358</v>
      </c>
      <c r="B1" s="4" t="s">
        <v>705</v>
      </c>
      <c r="C1" s="4" t="s">
        <v>1</v>
      </c>
      <c r="D1" s="5" t="s">
        <v>2</v>
      </c>
      <c r="E1" s="5" t="s">
        <v>3</v>
      </c>
      <c r="F1" s="5" t="s">
        <v>706</v>
      </c>
      <c r="G1" s="100" t="s">
        <v>707</v>
      </c>
      <c r="H1" s="100" t="s">
        <v>708</v>
      </c>
      <c r="I1" s="100" t="s">
        <v>709</v>
      </c>
      <c r="J1" s="34" t="s">
        <v>710</v>
      </c>
      <c r="K1" s="34" t="s">
        <v>9</v>
      </c>
      <c r="L1" s="34" t="s">
        <v>10</v>
      </c>
    </row>
    <row r="2" spans="1:12" ht="15.75">
      <c r="A2" s="61"/>
      <c r="B2" s="15" t="s">
        <v>711</v>
      </c>
      <c r="C2" s="15" t="s">
        <v>12</v>
      </c>
      <c r="D2" s="15"/>
      <c r="E2" s="15" t="s">
        <v>14</v>
      </c>
      <c r="F2" s="13" t="s">
        <v>13</v>
      </c>
      <c r="G2" s="15" t="s">
        <v>26</v>
      </c>
      <c r="H2" s="15"/>
      <c r="I2" s="15"/>
      <c r="J2" s="15" t="s">
        <v>26</v>
      </c>
      <c r="K2" s="15"/>
      <c r="L2" s="15" t="s">
        <v>18</v>
      </c>
    </row>
    <row r="3" spans="1:12" ht="27" customHeight="1">
      <c r="A3" s="61"/>
      <c r="B3" s="15" t="s">
        <v>712</v>
      </c>
      <c r="C3" s="15" t="s">
        <v>76</v>
      </c>
      <c r="D3" s="5"/>
      <c r="E3" s="8" t="s">
        <v>21</v>
      </c>
      <c r="F3" s="13" t="s">
        <v>13</v>
      </c>
      <c r="G3" s="15" t="s">
        <v>502</v>
      </c>
      <c r="H3" s="100"/>
      <c r="I3" s="100"/>
      <c r="J3" s="15" t="s">
        <v>502</v>
      </c>
      <c r="K3" s="34"/>
      <c r="L3" s="15" t="s">
        <v>18</v>
      </c>
    </row>
    <row r="4" spans="1:12" ht="33.75" customHeight="1">
      <c r="A4" s="61"/>
      <c r="B4" s="15" t="s">
        <v>713</v>
      </c>
      <c r="C4" s="4"/>
      <c r="D4" s="5"/>
      <c r="E4" s="8" t="s">
        <v>714</v>
      </c>
      <c r="F4" s="13" t="s">
        <v>13</v>
      </c>
      <c r="G4" s="15">
        <v>0</v>
      </c>
      <c r="H4" s="100"/>
      <c r="I4" s="100"/>
      <c r="J4" s="15" t="s">
        <v>16</v>
      </c>
      <c r="K4" s="34"/>
      <c r="L4" s="15" t="s">
        <v>715</v>
      </c>
    </row>
    <row r="5" spans="1:12" ht="45">
      <c r="A5" s="61"/>
      <c r="B5" s="15" t="s">
        <v>716</v>
      </c>
      <c r="C5" s="4"/>
      <c r="D5" s="5"/>
      <c r="E5" s="8" t="s">
        <v>57</v>
      </c>
      <c r="F5" s="13" t="s">
        <v>13</v>
      </c>
      <c r="G5" s="15" t="s">
        <v>717</v>
      </c>
      <c r="H5" s="100"/>
      <c r="I5" s="100"/>
      <c r="J5" s="15" t="s">
        <v>717</v>
      </c>
      <c r="K5" s="34"/>
      <c r="L5" s="15" t="s">
        <v>59</v>
      </c>
    </row>
    <row r="6" spans="1:12" s="101" customFormat="1" ht="30">
      <c r="A6" s="81"/>
      <c r="B6" s="15" t="s">
        <v>718</v>
      </c>
      <c r="C6" s="15"/>
      <c r="D6" s="15"/>
      <c r="E6" s="8" t="s">
        <v>21</v>
      </c>
      <c r="F6" s="13" t="s">
        <v>13</v>
      </c>
      <c r="G6" s="15" t="s">
        <v>719</v>
      </c>
      <c r="H6" s="15"/>
      <c r="I6" s="15"/>
      <c r="J6" s="15" t="s">
        <v>719</v>
      </c>
      <c r="K6" s="15"/>
      <c r="L6" s="15" t="s">
        <v>18</v>
      </c>
    </row>
    <row r="7" spans="1:12" ht="30">
      <c r="A7" s="61"/>
      <c r="B7" s="15" t="s">
        <v>718</v>
      </c>
      <c r="C7" s="15"/>
      <c r="D7" s="15"/>
      <c r="E7" s="15" t="s">
        <v>101</v>
      </c>
      <c r="F7" s="13" t="s">
        <v>13</v>
      </c>
      <c r="G7" s="15" t="s">
        <v>557</v>
      </c>
      <c r="H7" s="15"/>
      <c r="I7" s="15"/>
      <c r="J7" s="15" t="s">
        <v>557</v>
      </c>
      <c r="K7" s="15"/>
      <c r="L7" s="15" t="s">
        <v>80</v>
      </c>
    </row>
    <row r="8" spans="1:12" ht="30">
      <c r="A8" s="61"/>
      <c r="B8" s="15" t="s">
        <v>720</v>
      </c>
      <c r="C8" s="15"/>
      <c r="D8" s="15"/>
      <c r="E8" s="8" t="s">
        <v>721</v>
      </c>
      <c r="F8" s="13" t="s">
        <v>13</v>
      </c>
      <c r="G8" s="15" t="s">
        <v>557</v>
      </c>
      <c r="H8" s="15"/>
      <c r="I8" s="15"/>
      <c r="J8" s="15" t="s">
        <v>557</v>
      </c>
      <c r="K8" s="15" t="s">
        <v>722</v>
      </c>
      <c r="L8" s="15" t="s">
        <v>723</v>
      </c>
    </row>
    <row r="9" spans="1:12" ht="30">
      <c r="A9" s="61"/>
      <c r="B9" s="15" t="s">
        <v>720</v>
      </c>
      <c r="C9" s="15"/>
      <c r="D9" s="15"/>
      <c r="E9" s="15" t="s">
        <v>724</v>
      </c>
      <c r="F9" s="13" t="s">
        <v>13</v>
      </c>
      <c r="G9" s="15" t="s">
        <v>502</v>
      </c>
      <c r="H9" s="15"/>
      <c r="I9" s="15"/>
      <c r="J9" s="15" t="s">
        <v>502</v>
      </c>
      <c r="K9" s="15"/>
      <c r="L9" s="15" t="s">
        <v>723</v>
      </c>
    </row>
    <row r="10" spans="1:12" ht="30">
      <c r="A10" s="61"/>
      <c r="B10" s="15" t="s">
        <v>720</v>
      </c>
      <c r="C10" s="15"/>
      <c r="D10" s="15"/>
      <c r="E10" s="15" t="s">
        <v>725</v>
      </c>
      <c r="F10" s="13" t="s">
        <v>13</v>
      </c>
      <c r="G10" s="15" t="s">
        <v>554</v>
      </c>
      <c r="H10" s="15"/>
      <c r="I10" s="15"/>
      <c r="J10" s="15" t="s">
        <v>554</v>
      </c>
      <c r="K10" s="15"/>
      <c r="L10" s="15" t="s">
        <v>723</v>
      </c>
    </row>
    <row r="11" spans="1:12" ht="30">
      <c r="A11" s="61"/>
      <c r="B11" s="15" t="s">
        <v>726</v>
      </c>
      <c r="C11" s="15" t="s">
        <v>727</v>
      </c>
      <c r="D11" s="15"/>
      <c r="E11" s="15" t="s">
        <v>728</v>
      </c>
      <c r="F11" s="13" t="s">
        <v>729</v>
      </c>
      <c r="G11" s="15"/>
      <c r="H11" s="15"/>
      <c r="I11" s="15"/>
      <c r="J11" s="15"/>
      <c r="K11" s="15"/>
      <c r="L11" s="15" t="s">
        <v>730</v>
      </c>
    </row>
    <row r="12" spans="1:12" ht="30">
      <c r="A12" s="61"/>
      <c r="B12" s="15" t="s">
        <v>731</v>
      </c>
      <c r="C12" s="15"/>
      <c r="D12" s="15"/>
      <c r="E12" s="15" t="s">
        <v>14</v>
      </c>
      <c r="F12" s="13" t="s">
        <v>13</v>
      </c>
      <c r="G12" s="15" t="s">
        <v>732</v>
      </c>
      <c r="H12" s="15"/>
      <c r="I12" s="15"/>
      <c r="J12" s="15" t="s">
        <v>732</v>
      </c>
      <c r="K12" s="15"/>
      <c r="L12" s="15" t="s">
        <v>18</v>
      </c>
    </row>
    <row r="13" spans="1:12" ht="30">
      <c r="A13" s="61"/>
      <c r="B13" s="15" t="s">
        <v>731</v>
      </c>
      <c r="C13" s="15"/>
      <c r="D13" s="15"/>
      <c r="E13" s="15" t="s">
        <v>733</v>
      </c>
      <c r="F13" s="13"/>
      <c r="G13" s="15" t="s">
        <v>16</v>
      </c>
      <c r="H13" s="15"/>
      <c r="I13" s="15"/>
      <c r="J13" s="15"/>
      <c r="K13" s="15"/>
      <c r="L13" s="15" t="s">
        <v>43</v>
      </c>
    </row>
    <row r="14" spans="1:12" ht="30">
      <c r="A14" s="61"/>
      <c r="B14" s="15" t="s">
        <v>731</v>
      </c>
      <c r="C14" s="15"/>
      <c r="D14" s="15"/>
      <c r="E14" s="15" t="s">
        <v>734</v>
      </c>
      <c r="F14" s="13"/>
      <c r="G14" s="15" t="s">
        <v>16</v>
      </c>
      <c r="H14" s="15"/>
      <c r="I14" s="15"/>
      <c r="J14" s="15"/>
      <c r="K14" s="15"/>
      <c r="L14" s="15" t="s">
        <v>43</v>
      </c>
    </row>
    <row r="15" spans="1:12" ht="30">
      <c r="A15" s="61"/>
      <c r="B15" s="15" t="s">
        <v>731</v>
      </c>
      <c r="C15" s="15"/>
      <c r="D15" s="15"/>
      <c r="E15" s="15" t="s">
        <v>735</v>
      </c>
      <c r="F15" s="13"/>
      <c r="G15" s="15" t="s">
        <v>16</v>
      </c>
      <c r="H15" s="15"/>
      <c r="I15" s="15"/>
      <c r="J15" s="15"/>
      <c r="K15" s="15"/>
      <c r="L15" s="15" t="s">
        <v>43</v>
      </c>
    </row>
    <row r="16" spans="1:12" ht="30">
      <c r="A16" s="61"/>
      <c r="B16" s="15" t="s">
        <v>731</v>
      </c>
      <c r="C16" s="15"/>
      <c r="D16" s="15"/>
      <c r="E16" s="15" t="s">
        <v>736</v>
      </c>
      <c r="F16" s="13"/>
      <c r="G16" s="15" t="s">
        <v>502</v>
      </c>
      <c r="H16" s="15"/>
      <c r="I16" s="15"/>
      <c r="J16" s="15"/>
      <c r="K16" s="15"/>
      <c r="L16" s="15" t="s">
        <v>43</v>
      </c>
    </row>
    <row r="17" spans="1:12" ht="30">
      <c r="A17" s="61"/>
      <c r="B17" s="15" t="s">
        <v>737</v>
      </c>
      <c r="C17" s="15"/>
      <c r="D17" s="15"/>
      <c r="E17" s="15" t="s">
        <v>52</v>
      </c>
      <c r="F17" s="13"/>
      <c r="G17" s="15" t="s">
        <v>453</v>
      </c>
      <c r="H17" s="15"/>
      <c r="I17" s="15"/>
      <c r="J17" s="15"/>
      <c r="K17" s="15"/>
      <c r="L17" s="15" t="s">
        <v>43</v>
      </c>
    </row>
    <row r="18" spans="1:12" ht="15.75">
      <c r="A18" s="61"/>
      <c r="B18" s="15" t="s">
        <v>737</v>
      </c>
      <c r="C18" s="15"/>
      <c r="D18" s="15"/>
      <c r="E18" s="15" t="s">
        <v>738</v>
      </c>
      <c r="F18" s="13" t="s">
        <v>739</v>
      </c>
      <c r="G18" s="15"/>
      <c r="H18" s="15"/>
      <c r="I18" s="15"/>
      <c r="J18" s="15"/>
      <c r="K18" s="15"/>
      <c r="L18" s="15" t="s">
        <v>740</v>
      </c>
    </row>
    <row r="19" spans="1:12" ht="105">
      <c r="A19" s="61"/>
      <c r="B19" s="15" t="s">
        <v>737</v>
      </c>
      <c r="C19" s="15" t="s">
        <v>39</v>
      </c>
      <c r="D19" s="15"/>
      <c r="E19" s="15" t="s">
        <v>741</v>
      </c>
      <c r="F19" s="13" t="s">
        <v>742</v>
      </c>
      <c r="G19" s="15"/>
      <c r="H19" s="15"/>
      <c r="I19" s="15"/>
      <c r="J19" s="15"/>
      <c r="K19" s="15" t="s">
        <v>743</v>
      </c>
      <c r="L19" s="15" t="s">
        <v>577</v>
      </c>
    </row>
    <row r="20" spans="1:12" ht="15.75">
      <c r="A20" s="61"/>
      <c r="B20" s="15" t="s">
        <v>737</v>
      </c>
      <c r="C20" s="15"/>
      <c r="D20" s="15"/>
      <c r="E20" s="15" t="s">
        <v>744</v>
      </c>
      <c r="F20" s="13" t="s">
        <v>13</v>
      </c>
      <c r="G20" s="15" t="s">
        <v>16</v>
      </c>
      <c r="H20" s="15"/>
      <c r="I20" s="15"/>
      <c r="J20" s="15"/>
      <c r="K20" s="15"/>
      <c r="L20" s="15" t="s">
        <v>80</v>
      </c>
    </row>
    <row r="21" spans="1:12" ht="30">
      <c r="A21" s="102"/>
      <c r="B21" s="15" t="s">
        <v>737</v>
      </c>
      <c r="C21" s="15"/>
      <c r="D21" s="15"/>
      <c r="E21" s="15" t="s">
        <v>299</v>
      </c>
      <c r="F21" s="13" t="s">
        <v>13</v>
      </c>
      <c r="G21" s="15" t="s">
        <v>502</v>
      </c>
      <c r="H21" s="15"/>
      <c r="I21" s="15"/>
      <c r="J21" s="15" t="s">
        <v>502</v>
      </c>
      <c r="K21" s="15"/>
      <c r="L21" s="15" t="s">
        <v>80</v>
      </c>
    </row>
    <row r="22" spans="1:12" ht="30">
      <c r="A22" s="103"/>
      <c r="B22" s="15" t="s">
        <v>745</v>
      </c>
      <c r="C22" s="15" t="s">
        <v>746</v>
      </c>
      <c r="D22" s="15" t="s">
        <v>747</v>
      </c>
      <c r="E22" s="15" t="s">
        <v>101</v>
      </c>
      <c r="F22" s="13" t="s">
        <v>13</v>
      </c>
      <c r="G22" s="15">
        <v>13</v>
      </c>
      <c r="H22" s="15">
        <v>20</v>
      </c>
      <c r="I22" s="15" t="s">
        <v>645</v>
      </c>
      <c r="J22" s="15" t="s">
        <v>748</v>
      </c>
      <c r="K22" s="15"/>
      <c r="L22" s="15" t="s">
        <v>80</v>
      </c>
    </row>
    <row r="23" spans="1:12" s="106" customFormat="1" ht="15">
      <c r="A23" s="30"/>
      <c r="B23" s="15" t="s">
        <v>749</v>
      </c>
      <c r="C23" s="104" t="s">
        <v>99</v>
      </c>
      <c r="D23" s="15"/>
      <c r="E23" s="12" t="s">
        <v>744</v>
      </c>
      <c r="F23" s="105" t="s">
        <v>750</v>
      </c>
      <c r="G23" s="104">
        <v>0</v>
      </c>
      <c r="H23" s="104">
        <v>137</v>
      </c>
      <c r="I23" s="15" t="s">
        <v>648</v>
      </c>
      <c r="J23" s="104" t="s">
        <v>434</v>
      </c>
      <c r="K23" s="15"/>
      <c r="L23" s="15" t="s">
        <v>80</v>
      </c>
    </row>
    <row r="24" spans="1:12" s="106" customFormat="1" ht="45">
      <c r="A24" s="30"/>
      <c r="B24" s="15" t="s">
        <v>749</v>
      </c>
      <c r="C24" s="104" t="s">
        <v>150</v>
      </c>
      <c r="D24" s="15"/>
      <c r="E24" s="12" t="s">
        <v>299</v>
      </c>
      <c r="F24" s="105" t="s">
        <v>751</v>
      </c>
      <c r="G24" s="12">
        <v>1</v>
      </c>
      <c r="H24" s="12">
        <v>137</v>
      </c>
      <c r="I24" s="15" t="s">
        <v>648</v>
      </c>
      <c r="J24" s="12" t="s">
        <v>752</v>
      </c>
      <c r="K24" s="15"/>
      <c r="L24" s="15" t="s">
        <v>80</v>
      </c>
    </row>
    <row r="25" spans="1:12" ht="30">
      <c r="A25" s="103"/>
      <c r="B25" s="15" t="s">
        <v>749</v>
      </c>
      <c r="C25" s="104"/>
      <c r="D25" s="104"/>
      <c r="E25" s="15" t="s">
        <v>753</v>
      </c>
      <c r="F25" s="105" t="s">
        <v>754</v>
      </c>
      <c r="G25" s="12">
        <v>0</v>
      </c>
      <c r="H25" s="12"/>
      <c r="I25" s="12"/>
      <c r="J25" s="15" t="s">
        <v>16</v>
      </c>
      <c r="K25" s="107"/>
      <c r="L25" s="12" t="s">
        <v>755</v>
      </c>
    </row>
    <row r="26" spans="1:12" ht="18">
      <c r="A26" s="108"/>
      <c r="B26" s="109">
        <v>42517</v>
      </c>
      <c r="C26" s="15" t="s">
        <v>649</v>
      </c>
      <c r="D26" s="110"/>
      <c r="E26" s="111" t="s">
        <v>654</v>
      </c>
      <c r="F26" s="112" t="s">
        <v>756</v>
      </c>
      <c r="G26" s="113">
        <v>0</v>
      </c>
      <c r="H26" s="113">
        <v>110</v>
      </c>
      <c r="I26" s="113" t="s">
        <v>757</v>
      </c>
      <c r="J26" s="114" t="s">
        <v>758</v>
      </c>
      <c r="K26" s="115"/>
      <c r="L26" s="116" t="s">
        <v>759</v>
      </c>
    </row>
    <row r="27" spans="1:12" ht="18">
      <c r="A27" s="108"/>
      <c r="B27" s="109">
        <v>42517</v>
      </c>
      <c r="C27" s="15" t="s">
        <v>649</v>
      </c>
      <c r="D27" s="15" t="s">
        <v>40</v>
      </c>
      <c r="E27" s="111" t="s">
        <v>69</v>
      </c>
      <c r="F27" s="112" t="s">
        <v>756</v>
      </c>
      <c r="G27" s="113">
        <v>5</v>
      </c>
      <c r="H27" s="113">
        <v>79</v>
      </c>
      <c r="I27" s="117">
        <v>0.04</v>
      </c>
      <c r="J27" s="114" t="s">
        <v>760</v>
      </c>
      <c r="K27" s="115"/>
      <c r="L27" s="116" t="s">
        <v>759</v>
      </c>
    </row>
    <row r="28" spans="1:12" ht="18">
      <c r="A28" s="108"/>
      <c r="B28" s="109">
        <v>42517</v>
      </c>
      <c r="C28" s="15" t="s">
        <v>649</v>
      </c>
      <c r="D28" s="110"/>
      <c r="E28" s="111" t="s">
        <v>14</v>
      </c>
      <c r="F28" s="112" t="s">
        <v>756</v>
      </c>
      <c r="G28" s="113">
        <v>1</v>
      </c>
      <c r="H28" s="113">
        <v>111</v>
      </c>
      <c r="I28" s="113" t="s">
        <v>757</v>
      </c>
      <c r="J28" s="114" t="s">
        <v>760</v>
      </c>
      <c r="K28" s="115"/>
      <c r="L28" s="116" t="s">
        <v>759</v>
      </c>
    </row>
    <row r="29" spans="1:12" ht="18">
      <c r="A29" s="108"/>
      <c r="B29" s="109">
        <v>42517</v>
      </c>
      <c r="C29" s="15" t="s">
        <v>649</v>
      </c>
      <c r="D29" s="110"/>
      <c r="E29" s="111" t="s">
        <v>69</v>
      </c>
      <c r="F29" s="112" t="s">
        <v>756</v>
      </c>
      <c r="G29" s="113">
        <v>0</v>
      </c>
      <c r="H29" s="113">
        <v>111</v>
      </c>
      <c r="I29" s="113" t="s">
        <v>757</v>
      </c>
      <c r="J29" s="114" t="s">
        <v>758</v>
      </c>
      <c r="K29" s="115"/>
      <c r="L29" s="116" t="s">
        <v>759</v>
      </c>
    </row>
    <row r="30" spans="1:12" ht="18">
      <c r="A30" s="108"/>
      <c r="B30" s="109">
        <v>42517</v>
      </c>
      <c r="C30" s="15" t="s">
        <v>649</v>
      </c>
      <c r="D30" s="110"/>
      <c r="E30" s="111" t="s">
        <v>415</v>
      </c>
      <c r="F30" s="112" t="s">
        <v>756</v>
      </c>
      <c r="G30" s="113">
        <v>0</v>
      </c>
      <c r="H30" s="113">
        <v>111</v>
      </c>
      <c r="I30" s="113" t="s">
        <v>757</v>
      </c>
      <c r="J30" s="114" t="s">
        <v>758</v>
      </c>
      <c r="K30" s="115"/>
      <c r="L30" s="116" t="s">
        <v>759</v>
      </c>
    </row>
    <row r="31" spans="2:12" ht="62.25">
      <c r="B31" s="15" t="s">
        <v>761</v>
      </c>
      <c r="C31" s="15" t="s">
        <v>99</v>
      </c>
      <c r="D31" s="15"/>
      <c r="E31" s="15" t="s">
        <v>728</v>
      </c>
      <c r="F31" s="13" t="s">
        <v>762</v>
      </c>
      <c r="G31" s="15"/>
      <c r="H31" s="15"/>
      <c r="I31" s="15"/>
      <c r="J31" s="15"/>
      <c r="K31" s="15" t="s">
        <v>763</v>
      </c>
      <c r="L31" s="15" t="s">
        <v>764</v>
      </c>
    </row>
    <row r="32" spans="2:12" ht="15">
      <c r="B32" s="15" t="s">
        <v>765</v>
      </c>
      <c r="C32" s="15" t="s">
        <v>99</v>
      </c>
      <c r="D32" s="15"/>
      <c r="E32" s="15" t="s">
        <v>766</v>
      </c>
      <c r="F32" s="13" t="s">
        <v>767</v>
      </c>
      <c r="G32" s="15"/>
      <c r="H32" s="15"/>
      <c r="I32" s="15"/>
      <c r="J32" s="15"/>
      <c r="K32" s="15"/>
      <c r="L32" s="15" t="s">
        <v>18</v>
      </c>
    </row>
    <row r="33" spans="2:12" ht="15">
      <c r="B33" s="15" t="s">
        <v>765</v>
      </c>
      <c r="C33" s="15" t="s">
        <v>768</v>
      </c>
      <c r="D33" s="15"/>
      <c r="E33" s="15" t="s">
        <v>351</v>
      </c>
      <c r="F33" s="13" t="s">
        <v>13</v>
      </c>
      <c r="G33" s="118"/>
      <c r="H33" s="15"/>
      <c r="I33" s="15"/>
      <c r="J33" s="15"/>
      <c r="K33" s="118"/>
      <c r="L33" s="15" t="s">
        <v>18</v>
      </c>
    </row>
    <row r="34" spans="2:12" ht="15">
      <c r="B34" s="15" t="s">
        <v>765</v>
      </c>
      <c r="C34" s="15" t="s">
        <v>769</v>
      </c>
      <c r="D34" s="15"/>
      <c r="E34" s="15" t="s">
        <v>770</v>
      </c>
      <c r="F34" s="13" t="s">
        <v>771</v>
      </c>
      <c r="G34" s="118"/>
      <c r="H34" s="15"/>
      <c r="I34" s="15"/>
      <c r="J34" s="15"/>
      <c r="K34" s="118"/>
      <c r="L34" s="15" t="s">
        <v>18</v>
      </c>
    </row>
    <row r="35" spans="2:12" ht="45">
      <c r="B35" s="15" t="s">
        <v>765</v>
      </c>
      <c r="C35" s="15"/>
      <c r="D35" s="15"/>
      <c r="E35" s="15" t="s">
        <v>52</v>
      </c>
      <c r="F35" s="13"/>
      <c r="G35" s="15">
        <v>0</v>
      </c>
      <c r="H35" s="15"/>
      <c r="I35" s="15"/>
      <c r="J35" s="15">
        <v>0</v>
      </c>
      <c r="K35" s="15"/>
      <c r="L35" s="15" t="s">
        <v>772</v>
      </c>
    </row>
    <row r="36" spans="2:12" ht="45">
      <c r="B36" s="15" t="s">
        <v>765</v>
      </c>
      <c r="C36" s="15"/>
      <c r="D36" s="15"/>
      <c r="E36" s="15" t="s">
        <v>52</v>
      </c>
      <c r="F36" s="13"/>
      <c r="G36" s="15" t="s">
        <v>206</v>
      </c>
      <c r="H36" s="15"/>
      <c r="I36" s="15"/>
      <c r="J36" s="15" t="s">
        <v>206</v>
      </c>
      <c r="K36" s="15"/>
      <c r="L36" s="15" t="s">
        <v>772</v>
      </c>
    </row>
    <row r="37" spans="2:12" ht="45">
      <c r="B37" s="15" t="s">
        <v>765</v>
      </c>
      <c r="C37" s="15"/>
      <c r="D37" s="15"/>
      <c r="E37" s="15" t="s">
        <v>773</v>
      </c>
      <c r="F37" s="13"/>
      <c r="G37" s="15">
        <v>0</v>
      </c>
      <c r="H37" s="15"/>
      <c r="I37" s="15"/>
      <c r="J37" s="15">
        <v>0</v>
      </c>
      <c r="K37" s="15"/>
      <c r="L37" s="15" t="s">
        <v>772</v>
      </c>
    </row>
    <row r="38" spans="2:12" ht="45">
      <c r="B38" s="15" t="s">
        <v>765</v>
      </c>
      <c r="C38" s="15"/>
      <c r="D38" s="15"/>
      <c r="E38" s="15" t="s">
        <v>774</v>
      </c>
      <c r="F38" s="13"/>
      <c r="G38" s="15">
        <v>0</v>
      </c>
      <c r="H38" s="15"/>
      <c r="I38" s="15"/>
      <c r="J38" s="15">
        <v>0</v>
      </c>
      <c r="K38" s="15"/>
      <c r="L38" s="15" t="s">
        <v>772</v>
      </c>
    </row>
    <row r="39" spans="2:12" ht="15">
      <c r="B39" s="15" t="s">
        <v>765</v>
      </c>
      <c r="C39" s="15"/>
      <c r="D39" s="15"/>
      <c r="E39" s="15" t="s">
        <v>775</v>
      </c>
      <c r="F39" s="13" t="s">
        <v>53</v>
      </c>
      <c r="G39" s="15" t="s">
        <v>184</v>
      </c>
      <c r="H39" s="15">
        <v>24</v>
      </c>
      <c r="I39" s="15">
        <v>0.45</v>
      </c>
      <c r="J39" s="15" t="s">
        <v>776</v>
      </c>
      <c r="K39" s="15" t="s">
        <v>722</v>
      </c>
      <c r="L39" s="15" t="s">
        <v>777</v>
      </c>
    </row>
    <row r="40" spans="2:12" ht="30">
      <c r="B40" s="15" t="s">
        <v>765</v>
      </c>
      <c r="C40" s="15"/>
      <c r="D40" s="15"/>
      <c r="E40" s="15" t="s">
        <v>778</v>
      </c>
      <c r="F40" s="13" t="s">
        <v>53</v>
      </c>
      <c r="G40" s="15" t="s">
        <v>779</v>
      </c>
      <c r="H40" s="15">
        <v>90</v>
      </c>
      <c r="I40" s="15">
        <v>0.03</v>
      </c>
      <c r="J40" s="15" t="s">
        <v>780</v>
      </c>
      <c r="K40" s="15"/>
      <c r="L40" s="15" t="s">
        <v>777</v>
      </c>
    </row>
    <row r="41" spans="2:12" ht="15">
      <c r="B41" s="15" t="s">
        <v>765</v>
      </c>
      <c r="C41" s="15"/>
      <c r="D41" s="15"/>
      <c r="E41" s="15" t="s">
        <v>609</v>
      </c>
      <c r="F41" s="13" t="s">
        <v>53</v>
      </c>
      <c r="G41" s="15" t="s">
        <v>189</v>
      </c>
      <c r="H41" s="15">
        <v>30</v>
      </c>
      <c r="I41" s="15">
        <v>0.29</v>
      </c>
      <c r="J41" s="15" t="s">
        <v>776</v>
      </c>
      <c r="K41" s="15" t="s">
        <v>722</v>
      </c>
      <c r="L41" s="15" t="s">
        <v>777</v>
      </c>
    </row>
    <row r="42" spans="2:12" ht="45">
      <c r="B42" s="15" t="s">
        <v>765</v>
      </c>
      <c r="C42" s="27"/>
      <c r="D42" s="15" t="s">
        <v>40</v>
      </c>
      <c r="E42" s="15" t="s">
        <v>389</v>
      </c>
      <c r="F42" s="13" t="s">
        <v>781</v>
      </c>
      <c r="G42" s="15" t="s">
        <v>215</v>
      </c>
      <c r="H42" s="15">
        <v>130</v>
      </c>
      <c r="I42" s="15">
        <v>0.02</v>
      </c>
      <c r="J42" s="27"/>
      <c r="K42" s="118"/>
      <c r="L42" s="15" t="s">
        <v>782</v>
      </c>
    </row>
    <row r="43" spans="2:12" ht="45">
      <c r="B43" s="15" t="s">
        <v>765</v>
      </c>
      <c r="C43" s="27"/>
      <c r="D43" s="15" t="s">
        <v>40</v>
      </c>
      <c r="E43" s="15" t="s">
        <v>389</v>
      </c>
      <c r="F43" s="13" t="s">
        <v>781</v>
      </c>
      <c r="G43" s="15">
        <v>0</v>
      </c>
      <c r="H43" s="15">
        <v>111</v>
      </c>
      <c r="I43" s="118"/>
      <c r="J43" s="27"/>
      <c r="K43" s="118"/>
      <c r="L43" s="15" t="s">
        <v>782</v>
      </c>
    </row>
    <row r="44" spans="2:12" ht="45">
      <c r="B44" s="15" t="s">
        <v>765</v>
      </c>
      <c r="C44" s="27"/>
      <c r="D44" s="15" t="s">
        <v>40</v>
      </c>
      <c r="E44" s="15" t="s">
        <v>389</v>
      </c>
      <c r="F44" s="13" t="s">
        <v>781</v>
      </c>
      <c r="G44" s="15" t="s">
        <v>783</v>
      </c>
      <c r="H44" s="15">
        <v>111</v>
      </c>
      <c r="I44" s="15">
        <v>0.02</v>
      </c>
      <c r="J44" s="27"/>
      <c r="K44" s="118"/>
      <c r="L44" s="15" t="s">
        <v>782</v>
      </c>
    </row>
    <row r="45" spans="2:12" ht="45">
      <c r="B45" s="15" t="s">
        <v>765</v>
      </c>
      <c r="C45" s="27"/>
      <c r="D45" s="15" t="s">
        <v>40</v>
      </c>
      <c r="E45" s="15" t="s">
        <v>389</v>
      </c>
      <c r="F45" s="13" t="s">
        <v>781</v>
      </c>
      <c r="G45" s="15" t="s">
        <v>36</v>
      </c>
      <c r="H45" s="15">
        <v>111</v>
      </c>
      <c r="I45" s="15">
        <v>0.02</v>
      </c>
      <c r="J45" s="27"/>
      <c r="K45" s="118"/>
      <c r="L45" s="15" t="s">
        <v>782</v>
      </c>
    </row>
    <row r="46" spans="2:12" ht="30">
      <c r="B46" s="119">
        <v>42522</v>
      </c>
      <c r="C46" s="120" t="s">
        <v>239</v>
      </c>
      <c r="D46" s="120" t="s">
        <v>13</v>
      </c>
      <c r="E46" s="45" t="s">
        <v>784</v>
      </c>
      <c r="F46" s="121" t="s">
        <v>418</v>
      </c>
      <c r="G46" s="120">
        <v>3</v>
      </c>
      <c r="H46" s="120">
        <v>110</v>
      </c>
      <c r="I46" s="122" t="s">
        <v>671</v>
      </c>
      <c r="J46" s="120" t="s">
        <v>785</v>
      </c>
      <c r="K46" s="115"/>
      <c r="L46" s="15" t="s">
        <v>80</v>
      </c>
    </row>
    <row r="47" spans="2:12" ht="30">
      <c r="B47" s="109">
        <v>42523</v>
      </c>
      <c r="C47" s="113" t="s">
        <v>649</v>
      </c>
      <c r="D47" s="15" t="s">
        <v>40</v>
      </c>
      <c r="E47" s="111" t="s">
        <v>69</v>
      </c>
      <c r="F47" s="112" t="s">
        <v>756</v>
      </c>
      <c r="G47" s="113">
        <v>5</v>
      </c>
      <c r="H47" s="113">
        <v>57</v>
      </c>
      <c r="I47" s="117">
        <v>0.08</v>
      </c>
      <c r="J47" s="114" t="s">
        <v>786</v>
      </c>
      <c r="K47" s="115"/>
      <c r="L47" s="15" t="s">
        <v>18</v>
      </c>
    </row>
    <row r="48" spans="2:12" ht="30">
      <c r="B48" s="109">
        <v>42523</v>
      </c>
      <c r="C48" s="113" t="s">
        <v>649</v>
      </c>
      <c r="D48" s="15" t="s">
        <v>40</v>
      </c>
      <c r="E48" s="111" t="s">
        <v>69</v>
      </c>
      <c r="F48" s="112" t="s">
        <v>756</v>
      </c>
      <c r="G48" s="113">
        <v>19</v>
      </c>
      <c r="H48" s="113">
        <v>14</v>
      </c>
      <c r="I48" s="117">
        <v>1.3</v>
      </c>
      <c r="J48" s="114" t="s">
        <v>787</v>
      </c>
      <c r="K48" s="115"/>
      <c r="L48" s="15" t="s">
        <v>18</v>
      </c>
    </row>
    <row r="49" spans="2:12" ht="45">
      <c r="B49" s="109">
        <v>42523</v>
      </c>
      <c r="C49" s="113" t="s">
        <v>649</v>
      </c>
      <c r="D49" s="110"/>
      <c r="E49" s="111" t="s">
        <v>14</v>
      </c>
      <c r="F49" s="112" t="s">
        <v>756</v>
      </c>
      <c r="G49" s="113">
        <v>33</v>
      </c>
      <c r="H49" s="113">
        <v>9</v>
      </c>
      <c r="I49" s="117">
        <v>3.09</v>
      </c>
      <c r="J49" s="114" t="s">
        <v>788</v>
      </c>
      <c r="K49" s="115"/>
      <c r="L49" s="15" t="s">
        <v>18</v>
      </c>
    </row>
    <row r="50" spans="2:12" ht="30">
      <c r="B50" s="109">
        <v>42523</v>
      </c>
      <c r="C50" s="113" t="s">
        <v>649</v>
      </c>
      <c r="D50" s="110"/>
      <c r="E50" s="111" t="s">
        <v>327</v>
      </c>
      <c r="F50" s="112" t="s">
        <v>756</v>
      </c>
      <c r="G50" s="113">
        <v>8</v>
      </c>
      <c r="H50" s="113">
        <v>35</v>
      </c>
      <c r="I50" s="117">
        <v>0.22</v>
      </c>
      <c r="J50" s="114" t="s">
        <v>789</v>
      </c>
      <c r="K50" s="115"/>
      <c r="L50" s="15" t="s">
        <v>18</v>
      </c>
    </row>
    <row r="51" spans="2:12" ht="15">
      <c r="B51" s="109">
        <v>42523</v>
      </c>
      <c r="C51" s="113" t="s">
        <v>649</v>
      </c>
      <c r="D51" s="110"/>
      <c r="E51" s="111" t="s">
        <v>417</v>
      </c>
      <c r="F51" s="112" t="s">
        <v>756</v>
      </c>
      <c r="G51" s="113">
        <v>0</v>
      </c>
      <c r="H51" s="113">
        <v>136</v>
      </c>
      <c r="I51" s="113" t="s">
        <v>790</v>
      </c>
      <c r="J51" s="114" t="s">
        <v>758</v>
      </c>
      <c r="K51" s="115"/>
      <c r="L51" s="15" t="s">
        <v>18</v>
      </c>
    </row>
    <row r="52" spans="2:12" ht="15">
      <c r="B52" s="109">
        <v>42523</v>
      </c>
      <c r="C52" s="113" t="s">
        <v>649</v>
      </c>
      <c r="D52" s="110"/>
      <c r="E52" s="111" t="s">
        <v>421</v>
      </c>
      <c r="F52" s="112" t="s">
        <v>756</v>
      </c>
      <c r="G52" s="113">
        <v>0</v>
      </c>
      <c r="H52" s="113">
        <v>136</v>
      </c>
      <c r="I52" s="113" t="s">
        <v>790</v>
      </c>
      <c r="J52" s="114" t="s">
        <v>758</v>
      </c>
      <c r="K52" s="115"/>
      <c r="L52" s="15" t="s">
        <v>18</v>
      </c>
    </row>
    <row r="53" spans="2:12" ht="30">
      <c r="B53" s="109">
        <v>42523</v>
      </c>
      <c r="C53" s="113" t="s">
        <v>649</v>
      </c>
      <c r="D53" s="110"/>
      <c r="E53" s="111" t="s">
        <v>415</v>
      </c>
      <c r="F53" s="112" t="s">
        <v>756</v>
      </c>
      <c r="G53" s="113">
        <v>5</v>
      </c>
      <c r="H53" s="113">
        <v>55</v>
      </c>
      <c r="I53" s="117">
        <v>0.09</v>
      </c>
      <c r="J53" s="114" t="s">
        <v>791</v>
      </c>
      <c r="K53" s="115"/>
      <c r="L53" s="15" t="s">
        <v>18</v>
      </c>
    </row>
    <row r="54" spans="2:12" ht="30">
      <c r="B54" s="109">
        <v>42523</v>
      </c>
      <c r="C54" s="113" t="s">
        <v>649</v>
      </c>
      <c r="D54" s="110"/>
      <c r="E54" s="111" t="s">
        <v>422</v>
      </c>
      <c r="F54" s="112" t="s">
        <v>756</v>
      </c>
      <c r="G54" s="113">
        <v>14</v>
      </c>
      <c r="H54" s="113">
        <v>19</v>
      </c>
      <c r="I54" s="117">
        <v>0.71</v>
      </c>
      <c r="J54" s="114" t="s">
        <v>792</v>
      </c>
      <c r="K54" s="115"/>
      <c r="L54" s="15" t="s">
        <v>18</v>
      </c>
    </row>
    <row r="55" spans="2:12" ht="30">
      <c r="B55" s="109">
        <v>42523</v>
      </c>
      <c r="C55" s="113" t="s">
        <v>649</v>
      </c>
      <c r="D55" s="110"/>
      <c r="E55" s="111" t="s">
        <v>650</v>
      </c>
      <c r="F55" s="112" t="s">
        <v>756</v>
      </c>
      <c r="G55" s="113">
        <v>4</v>
      </c>
      <c r="H55" s="113">
        <v>68</v>
      </c>
      <c r="I55" s="117">
        <v>0.06</v>
      </c>
      <c r="J55" s="114" t="s">
        <v>793</v>
      </c>
      <c r="K55" s="115"/>
      <c r="L55" s="15" t="s">
        <v>18</v>
      </c>
    </row>
    <row r="56" spans="2:12" ht="30">
      <c r="B56" s="119">
        <v>42524</v>
      </c>
      <c r="C56" s="120" t="s">
        <v>243</v>
      </c>
      <c r="D56" s="120" t="s">
        <v>13</v>
      </c>
      <c r="E56" s="45" t="s">
        <v>794</v>
      </c>
      <c r="F56" s="121" t="s">
        <v>180</v>
      </c>
      <c r="G56" s="120">
        <v>3</v>
      </c>
      <c r="H56" s="120">
        <v>91</v>
      </c>
      <c r="I56" s="122" t="s">
        <v>795</v>
      </c>
      <c r="J56" s="120" t="s">
        <v>796</v>
      </c>
      <c r="K56" s="115"/>
      <c r="L56" s="15" t="s">
        <v>80</v>
      </c>
    </row>
    <row r="57" spans="2:12" ht="30">
      <c r="B57" s="119">
        <v>42524</v>
      </c>
      <c r="C57" s="120" t="s">
        <v>93</v>
      </c>
      <c r="D57" s="120" t="s">
        <v>13</v>
      </c>
      <c r="E57" s="45" t="s">
        <v>797</v>
      </c>
      <c r="F57" s="121" t="s">
        <v>180</v>
      </c>
      <c r="G57" s="120">
        <v>3</v>
      </c>
      <c r="H57" s="120">
        <v>96</v>
      </c>
      <c r="I57" s="122" t="s">
        <v>795</v>
      </c>
      <c r="J57" s="120" t="s">
        <v>798</v>
      </c>
      <c r="K57" s="115"/>
      <c r="L57" s="15" t="s">
        <v>80</v>
      </c>
    </row>
    <row r="58" spans="2:12" s="106" customFormat="1" ht="30">
      <c r="B58" s="123">
        <v>42524</v>
      </c>
      <c r="C58" s="104" t="s">
        <v>20</v>
      </c>
      <c r="D58" s="104" t="s">
        <v>675</v>
      </c>
      <c r="E58" s="12" t="s">
        <v>690</v>
      </c>
      <c r="F58" s="105" t="s">
        <v>53</v>
      </c>
      <c r="G58" s="104">
        <v>19</v>
      </c>
      <c r="H58" s="104">
        <v>13</v>
      </c>
      <c r="I58" s="15" t="s">
        <v>799</v>
      </c>
      <c r="J58" s="104" t="s">
        <v>792</v>
      </c>
      <c r="K58" s="115"/>
      <c r="L58" s="15" t="s">
        <v>18</v>
      </c>
    </row>
    <row r="59" spans="2:12" s="106" customFormat="1" ht="15">
      <c r="B59" s="123">
        <v>42524</v>
      </c>
      <c r="C59" s="104" t="s">
        <v>76</v>
      </c>
      <c r="D59" s="104" t="s">
        <v>675</v>
      </c>
      <c r="E59" s="12" t="s">
        <v>690</v>
      </c>
      <c r="F59" s="105" t="s">
        <v>418</v>
      </c>
      <c r="G59" s="104">
        <v>0</v>
      </c>
      <c r="H59" s="104">
        <v>136</v>
      </c>
      <c r="I59" s="15" t="s">
        <v>419</v>
      </c>
      <c r="J59" s="104" t="s">
        <v>678</v>
      </c>
      <c r="K59" s="115"/>
      <c r="L59" s="15" t="s">
        <v>18</v>
      </c>
    </row>
    <row r="60" spans="2:12" s="106" customFormat="1" ht="30">
      <c r="B60" s="123">
        <v>42524</v>
      </c>
      <c r="C60" s="104" t="s">
        <v>76</v>
      </c>
      <c r="D60" s="104" t="s">
        <v>675</v>
      </c>
      <c r="E60" s="12" t="s">
        <v>686</v>
      </c>
      <c r="F60" s="105" t="s">
        <v>418</v>
      </c>
      <c r="G60" s="104">
        <v>6</v>
      </c>
      <c r="H60" s="104">
        <v>48</v>
      </c>
      <c r="I60" s="15">
        <v>0.12</v>
      </c>
      <c r="J60" s="104" t="s">
        <v>800</v>
      </c>
      <c r="K60" s="115"/>
      <c r="L60" s="15" t="s">
        <v>18</v>
      </c>
    </row>
    <row r="61" spans="2:12" s="106" customFormat="1" ht="30">
      <c r="B61" s="123">
        <v>42524</v>
      </c>
      <c r="C61" s="104" t="s">
        <v>239</v>
      </c>
      <c r="D61" s="104" t="s">
        <v>675</v>
      </c>
      <c r="E61" s="12" t="s">
        <v>686</v>
      </c>
      <c r="F61" s="105" t="s">
        <v>418</v>
      </c>
      <c r="G61" s="104">
        <v>4</v>
      </c>
      <c r="H61" s="104">
        <v>69</v>
      </c>
      <c r="I61" s="15">
        <v>0.06</v>
      </c>
      <c r="J61" s="104" t="s">
        <v>801</v>
      </c>
      <c r="K61" s="115"/>
      <c r="L61" s="15" t="s">
        <v>18</v>
      </c>
    </row>
    <row r="62" spans="2:12" s="106" customFormat="1" ht="15">
      <c r="B62" s="123">
        <v>42524</v>
      </c>
      <c r="C62" s="104" t="s">
        <v>243</v>
      </c>
      <c r="D62" s="104" t="s">
        <v>675</v>
      </c>
      <c r="E62" s="12" t="s">
        <v>676</v>
      </c>
      <c r="F62" s="105" t="s">
        <v>418</v>
      </c>
      <c r="G62" s="104">
        <v>0</v>
      </c>
      <c r="H62" s="104">
        <v>136</v>
      </c>
      <c r="I62" s="15" t="s">
        <v>419</v>
      </c>
      <c r="J62" s="104" t="s">
        <v>678</v>
      </c>
      <c r="K62" s="115"/>
      <c r="L62" s="15" t="s">
        <v>18</v>
      </c>
    </row>
    <row r="63" spans="2:12" s="106" customFormat="1" ht="30">
      <c r="B63" s="123">
        <v>42524</v>
      </c>
      <c r="C63" s="104" t="s">
        <v>76</v>
      </c>
      <c r="D63" s="104" t="s">
        <v>675</v>
      </c>
      <c r="E63" s="12" t="s">
        <v>681</v>
      </c>
      <c r="F63" s="105" t="s">
        <v>418</v>
      </c>
      <c r="G63" s="104">
        <v>6</v>
      </c>
      <c r="H63" s="104">
        <v>45</v>
      </c>
      <c r="I63" s="15">
        <v>0.13</v>
      </c>
      <c r="J63" s="104" t="s">
        <v>802</v>
      </c>
      <c r="K63" s="115"/>
      <c r="L63" s="15" t="s">
        <v>18</v>
      </c>
    </row>
    <row r="64" spans="2:12" s="106" customFormat="1" ht="30">
      <c r="B64" s="123">
        <v>42524</v>
      </c>
      <c r="C64" s="104" t="s">
        <v>76</v>
      </c>
      <c r="D64" s="104" t="s">
        <v>675</v>
      </c>
      <c r="E64" s="12" t="s">
        <v>688</v>
      </c>
      <c r="F64" s="105" t="s">
        <v>418</v>
      </c>
      <c r="G64" s="104">
        <v>3</v>
      </c>
      <c r="H64" s="104">
        <v>93</v>
      </c>
      <c r="I64" s="15">
        <v>0.03</v>
      </c>
      <c r="J64" s="104" t="s">
        <v>760</v>
      </c>
      <c r="K64" s="115"/>
      <c r="L64" s="15" t="s">
        <v>18</v>
      </c>
    </row>
    <row r="65" spans="2:12" s="106" customFormat="1" ht="15">
      <c r="B65" s="123">
        <v>42524</v>
      </c>
      <c r="C65" s="104" t="s">
        <v>76</v>
      </c>
      <c r="D65" s="104" t="s">
        <v>675</v>
      </c>
      <c r="E65" s="12" t="s">
        <v>679</v>
      </c>
      <c r="F65" s="105" t="s">
        <v>418</v>
      </c>
      <c r="G65" s="104">
        <v>0</v>
      </c>
      <c r="H65" s="104">
        <v>136</v>
      </c>
      <c r="I65" s="15" t="s">
        <v>419</v>
      </c>
      <c r="J65" s="104" t="s">
        <v>678</v>
      </c>
      <c r="K65" s="115"/>
      <c r="L65" s="15" t="s">
        <v>18</v>
      </c>
    </row>
    <row r="66" spans="2:12" ht="30">
      <c r="B66" s="119">
        <v>42525</v>
      </c>
      <c r="C66" s="120" t="s">
        <v>424</v>
      </c>
      <c r="D66" s="120" t="s">
        <v>13</v>
      </c>
      <c r="E66" s="45" t="s">
        <v>437</v>
      </c>
      <c r="F66" s="121" t="s">
        <v>180</v>
      </c>
      <c r="G66" s="120">
        <v>2</v>
      </c>
      <c r="H66" s="120">
        <v>136</v>
      </c>
      <c r="I66" s="122" t="s">
        <v>671</v>
      </c>
      <c r="J66" s="120" t="s">
        <v>803</v>
      </c>
      <c r="K66" s="115"/>
      <c r="L66" s="15" t="s">
        <v>80</v>
      </c>
    </row>
    <row r="67" spans="2:12" s="106" customFormat="1" ht="15">
      <c r="B67" s="119">
        <v>42527</v>
      </c>
      <c r="C67" s="120" t="s">
        <v>239</v>
      </c>
      <c r="D67" s="104" t="s">
        <v>100</v>
      </c>
      <c r="E67" s="45" t="s">
        <v>804</v>
      </c>
      <c r="F67" s="105" t="s">
        <v>418</v>
      </c>
      <c r="G67" s="104">
        <v>0</v>
      </c>
      <c r="H67" s="104">
        <v>137</v>
      </c>
      <c r="I67" s="15" t="s">
        <v>419</v>
      </c>
      <c r="J67" s="104" t="s">
        <v>434</v>
      </c>
      <c r="K67" s="115"/>
      <c r="L67" s="15" t="s">
        <v>80</v>
      </c>
    </row>
    <row r="68" spans="2:12" s="106" customFormat="1" ht="30">
      <c r="B68" s="119">
        <v>42527</v>
      </c>
      <c r="C68" s="104" t="s">
        <v>287</v>
      </c>
      <c r="D68" s="124"/>
      <c r="E68" s="12" t="s">
        <v>299</v>
      </c>
      <c r="F68" s="105" t="s">
        <v>368</v>
      </c>
      <c r="G68" s="104">
        <v>3</v>
      </c>
      <c r="H68" s="104">
        <v>90</v>
      </c>
      <c r="I68" s="15" t="s">
        <v>795</v>
      </c>
      <c r="J68" s="104" t="s">
        <v>796</v>
      </c>
      <c r="K68" s="115"/>
      <c r="L68" s="15" t="s">
        <v>80</v>
      </c>
    </row>
    <row r="69" spans="2:12" ht="15">
      <c r="B69" s="119">
        <v>42528</v>
      </c>
      <c r="C69" s="120" t="s">
        <v>39</v>
      </c>
      <c r="D69" s="27"/>
      <c r="E69" s="45" t="s">
        <v>805</v>
      </c>
      <c r="F69" s="121" t="s">
        <v>806</v>
      </c>
      <c r="G69" s="118"/>
      <c r="H69" s="118"/>
      <c r="I69" s="118"/>
      <c r="J69" s="27"/>
      <c r="K69" s="118"/>
      <c r="L69" s="15" t="s">
        <v>807</v>
      </c>
    </row>
    <row r="70" spans="2:12" ht="15">
      <c r="B70" s="119">
        <v>42528</v>
      </c>
      <c r="C70" s="27"/>
      <c r="D70" s="27"/>
      <c r="E70" s="45" t="s">
        <v>106</v>
      </c>
      <c r="F70" s="121" t="s">
        <v>808</v>
      </c>
      <c r="G70" s="118"/>
      <c r="H70" s="118"/>
      <c r="I70" s="118"/>
      <c r="J70" s="27"/>
      <c r="K70" s="118"/>
      <c r="L70" s="15" t="s">
        <v>809</v>
      </c>
    </row>
    <row r="71" spans="2:12" ht="75">
      <c r="B71" s="125">
        <v>42528</v>
      </c>
      <c r="C71" s="126"/>
      <c r="D71" s="126"/>
      <c r="E71" s="36" t="s">
        <v>69</v>
      </c>
      <c r="F71" s="38" t="s">
        <v>810</v>
      </c>
      <c r="G71" s="127"/>
      <c r="H71" s="127"/>
      <c r="I71" s="127"/>
      <c r="J71" s="126"/>
      <c r="K71" s="37" t="s">
        <v>811</v>
      </c>
      <c r="L71" s="37" t="s">
        <v>72</v>
      </c>
    </row>
    <row r="72" spans="2:12" ht="30">
      <c r="B72" s="119">
        <v>42528</v>
      </c>
      <c r="C72" s="128" t="s">
        <v>84</v>
      </c>
      <c r="D72" s="110"/>
      <c r="E72" s="45" t="s">
        <v>305</v>
      </c>
      <c r="F72" s="129"/>
      <c r="G72" s="128">
        <v>38</v>
      </c>
      <c r="H72" s="128">
        <v>7</v>
      </c>
      <c r="I72" s="130">
        <v>0.18421052631578946</v>
      </c>
      <c r="J72" s="130" t="s">
        <v>812</v>
      </c>
      <c r="K72" s="115"/>
      <c r="L72" s="15" t="s">
        <v>813</v>
      </c>
    </row>
    <row r="73" spans="2:12" ht="30">
      <c r="B73" s="119">
        <v>42528</v>
      </c>
      <c r="C73" s="128" t="s">
        <v>769</v>
      </c>
      <c r="D73" s="110"/>
      <c r="E73" s="45" t="s">
        <v>305</v>
      </c>
      <c r="F73" s="129"/>
      <c r="G73" s="128">
        <v>78</v>
      </c>
      <c r="H73" s="128">
        <v>3</v>
      </c>
      <c r="I73" s="130">
        <v>0.04358974358974359</v>
      </c>
      <c r="J73" s="130" t="s">
        <v>812</v>
      </c>
      <c r="K73" s="115"/>
      <c r="L73" s="15" t="s">
        <v>813</v>
      </c>
    </row>
    <row r="74" spans="2:12" ht="30">
      <c r="B74" s="119">
        <v>42528</v>
      </c>
      <c r="C74" s="128" t="s">
        <v>769</v>
      </c>
      <c r="D74" s="110"/>
      <c r="E74" s="45" t="s">
        <v>305</v>
      </c>
      <c r="F74" s="129"/>
      <c r="G74" s="128">
        <v>14</v>
      </c>
      <c r="H74" s="128">
        <v>18</v>
      </c>
      <c r="I74" s="130">
        <v>1.3</v>
      </c>
      <c r="J74" s="130" t="s">
        <v>812</v>
      </c>
      <c r="K74" s="115"/>
      <c r="L74" s="15" t="s">
        <v>813</v>
      </c>
    </row>
    <row r="75" spans="2:12" ht="30">
      <c r="B75" s="119">
        <v>42528</v>
      </c>
      <c r="C75" s="128" t="s">
        <v>769</v>
      </c>
      <c r="D75" s="110"/>
      <c r="E75" s="45" t="s">
        <v>814</v>
      </c>
      <c r="F75" s="129"/>
      <c r="G75" s="128">
        <v>137</v>
      </c>
      <c r="H75" s="128">
        <v>1</v>
      </c>
      <c r="I75" s="130">
        <v>0.014598540145985401</v>
      </c>
      <c r="J75" s="130" t="s">
        <v>812</v>
      </c>
      <c r="K75" s="115"/>
      <c r="L75" s="15" t="s">
        <v>813</v>
      </c>
    </row>
    <row r="76" spans="2:12" ht="30">
      <c r="B76" s="119">
        <v>42528</v>
      </c>
      <c r="C76" s="128" t="s">
        <v>769</v>
      </c>
      <c r="D76" s="110"/>
      <c r="E76" s="45" t="s">
        <v>303</v>
      </c>
      <c r="F76" s="129"/>
      <c r="G76" s="128">
        <v>67</v>
      </c>
      <c r="H76" s="128">
        <v>4</v>
      </c>
      <c r="I76" s="130">
        <v>0.05970149253731343</v>
      </c>
      <c r="J76" s="130" t="s">
        <v>812</v>
      </c>
      <c r="K76" s="115"/>
      <c r="L76" s="15" t="s">
        <v>813</v>
      </c>
    </row>
    <row r="77" spans="2:12" ht="30">
      <c r="B77" s="119">
        <v>42528</v>
      </c>
      <c r="C77" s="128" t="s">
        <v>769</v>
      </c>
      <c r="D77" s="110"/>
      <c r="E77" s="45" t="s">
        <v>303</v>
      </c>
      <c r="F77" s="129"/>
      <c r="G77" s="128">
        <v>137</v>
      </c>
      <c r="H77" s="128">
        <v>0</v>
      </c>
      <c r="I77" s="130">
        <v>0</v>
      </c>
      <c r="J77" s="130" t="s">
        <v>812</v>
      </c>
      <c r="K77" s="115"/>
      <c r="L77" s="15" t="s">
        <v>813</v>
      </c>
    </row>
    <row r="78" spans="2:12" ht="30">
      <c r="B78" s="119">
        <v>42528</v>
      </c>
      <c r="C78" s="110"/>
      <c r="D78" s="110"/>
      <c r="E78" s="45" t="s">
        <v>303</v>
      </c>
      <c r="F78" s="129"/>
      <c r="G78" s="128">
        <v>137</v>
      </c>
      <c r="H78" s="128">
        <v>0</v>
      </c>
      <c r="I78" s="130">
        <v>0</v>
      </c>
      <c r="J78" s="130" t="s">
        <v>812</v>
      </c>
      <c r="K78" s="115"/>
      <c r="L78" s="15" t="s">
        <v>813</v>
      </c>
    </row>
    <row r="79" spans="2:12" ht="30">
      <c r="B79" s="119">
        <v>42528</v>
      </c>
      <c r="C79" s="110"/>
      <c r="D79" s="110"/>
      <c r="E79" s="45" t="s">
        <v>303</v>
      </c>
      <c r="F79" s="129"/>
      <c r="G79" s="128">
        <v>23</v>
      </c>
      <c r="H79" s="128">
        <v>11</v>
      </c>
      <c r="I79" s="130">
        <v>0.491304347826087</v>
      </c>
      <c r="J79" s="130" t="s">
        <v>812</v>
      </c>
      <c r="K79" s="115"/>
      <c r="L79" s="15" t="s">
        <v>813</v>
      </c>
    </row>
    <row r="80" spans="2:12" ht="30">
      <c r="B80" s="119">
        <v>42528</v>
      </c>
      <c r="C80" s="110"/>
      <c r="D80" s="110"/>
      <c r="E80" s="45" t="s">
        <v>563</v>
      </c>
      <c r="F80" s="129"/>
      <c r="G80" s="128">
        <v>42</v>
      </c>
      <c r="H80" s="128">
        <v>6</v>
      </c>
      <c r="I80" s="130">
        <v>0.15</v>
      </c>
      <c r="J80" s="130" t="s">
        <v>812</v>
      </c>
      <c r="K80" s="115"/>
      <c r="L80" s="15" t="s">
        <v>813</v>
      </c>
    </row>
    <row r="81" spans="2:12" ht="30">
      <c r="B81" s="119">
        <v>42528</v>
      </c>
      <c r="C81" s="110"/>
      <c r="D81" s="110"/>
      <c r="E81" s="45" t="s">
        <v>815</v>
      </c>
      <c r="F81" s="129"/>
      <c r="G81" s="128">
        <v>44</v>
      </c>
      <c r="H81" s="128">
        <v>6</v>
      </c>
      <c r="I81" s="130">
        <v>0.13636363636363635</v>
      </c>
      <c r="J81" s="130" t="s">
        <v>812</v>
      </c>
      <c r="K81" s="115"/>
      <c r="L81" s="15" t="s">
        <v>813</v>
      </c>
    </row>
    <row r="82" spans="2:12" ht="30">
      <c r="B82" s="119">
        <v>42528</v>
      </c>
      <c r="C82" s="110"/>
      <c r="D82" s="110"/>
      <c r="E82" s="45" t="s">
        <v>305</v>
      </c>
      <c r="F82" s="129"/>
      <c r="G82" s="128">
        <v>49</v>
      </c>
      <c r="H82" s="128">
        <v>5</v>
      </c>
      <c r="I82" s="130">
        <v>0.11224489795918367</v>
      </c>
      <c r="J82" s="130" t="s">
        <v>812</v>
      </c>
      <c r="K82" s="115"/>
      <c r="L82" s="15" t="s">
        <v>813</v>
      </c>
    </row>
    <row r="83" spans="2:12" ht="30">
      <c r="B83" s="123">
        <v>42529</v>
      </c>
      <c r="C83" s="104" t="s">
        <v>32</v>
      </c>
      <c r="D83" s="110"/>
      <c r="E83" s="12" t="s">
        <v>673</v>
      </c>
      <c r="F83" s="105" t="s">
        <v>368</v>
      </c>
      <c r="G83" s="104">
        <v>4</v>
      </c>
      <c r="H83" s="104">
        <v>90</v>
      </c>
      <c r="I83" s="15" t="s">
        <v>795</v>
      </c>
      <c r="J83" s="104" t="s">
        <v>816</v>
      </c>
      <c r="K83" s="115"/>
      <c r="L83" s="15" t="s">
        <v>80</v>
      </c>
    </row>
    <row r="84" spans="2:12" ht="60">
      <c r="B84" s="123">
        <v>42530</v>
      </c>
      <c r="C84" s="104" t="s">
        <v>76</v>
      </c>
      <c r="D84" s="104" t="s">
        <v>694</v>
      </c>
      <c r="E84" s="12" t="s">
        <v>580</v>
      </c>
      <c r="F84" s="105" t="s">
        <v>817</v>
      </c>
      <c r="G84" s="104">
        <v>16</v>
      </c>
      <c r="H84" s="104">
        <v>18</v>
      </c>
      <c r="I84" s="15" t="s">
        <v>818</v>
      </c>
      <c r="J84" s="104" t="s">
        <v>819</v>
      </c>
      <c r="K84" s="115"/>
      <c r="L84" s="15" t="s">
        <v>80</v>
      </c>
    </row>
    <row r="85" spans="2:12" ht="45">
      <c r="B85" s="123">
        <v>42530</v>
      </c>
      <c r="C85" s="104" t="s">
        <v>820</v>
      </c>
      <c r="D85" s="104" t="s">
        <v>694</v>
      </c>
      <c r="E85" s="12" t="s">
        <v>821</v>
      </c>
      <c r="F85" s="105" t="s">
        <v>817</v>
      </c>
      <c r="G85" s="104">
        <v>5</v>
      </c>
      <c r="H85" s="104">
        <v>54</v>
      </c>
      <c r="I85" s="15" t="s">
        <v>822</v>
      </c>
      <c r="J85" s="104" t="s">
        <v>823</v>
      </c>
      <c r="K85" s="115"/>
      <c r="L85" s="15" t="s">
        <v>80</v>
      </c>
    </row>
    <row r="86" spans="2:12" ht="75">
      <c r="B86" s="125">
        <v>42530</v>
      </c>
      <c r="C86" s="127"/>
      <c r="D86" s="127"/>
      <c r="E86" s="36" t="s">
        <v>69</v>
      </c>
      <c r="F86" s="38" t="s">
        <v>824</v>
      </c>
      <c r="G86" s="127"/>
      <c r="H86" s="127"/>
      <c r="I86" s="127"/>
      <c r="J86" s="126"/>
      <c r="K86" s="37" t="s">
        <v>811</v>
      </c>
      <c r="L86" s="37" t="s">
        <v>72</v>
      </c>
    </row>
  </sheetData>
  <sheetProtection selectLockedCells="1" selectUnlockedCells="1"/>
  <autoFilter ref="A1:L86"/>
  <printOptions/>
  <pageMargins left="0.2902777777777778" right="0.25" top="0.2298611111111111" bottom="0.25" header="0.5118055555555555" footer="0.5118055555555555"/>
  <pageSetup horizontalDpi="300" verticalDpi="300" orientation="landscape" paperSize="9" scale="80"/>
</worksheet>
</file>

<file path=xl/worksheets/sheet7.xml><?xml version="1.0" encoding="utf-8"?>
<worksheet xmlns="http://schemas.openxmlformats.org/spreadsheetml/2006/main" xmlns:r="http://schemas.openxmlformats.org/officeDocument/2006/relationships">
  <dimension ref="A1:L25"/>
  <sheetViews>
    <sheetView zoomScale="75" zoomScaleNormal="75" workbookViewId="0" topLeftCell="B1">
      <pane xSplit="3" ySplit="1" topLeftCell="E17" activePane="bottomRight" state="frozen"/>
      <selection pane="topLeft" activeCell="B1" sqref="B1"/>
      <selection pane="topRight" activeCell="E1" sqref="E1"/>
      <selection pane="bottomLeft" activeCell="B17" sqref="B17"/>
      <selection pane="bottomRight" activeCell="B2" sqref="B2"/>
    </sheetView>
  </sheetViews>
  <sheetFormatPr defaultColWidth="9.140625" defaultRowHeight="12.75"/>
  <cols>
    <col min="1" max="1" width="29.7109375" style="98" customWidth="1"/>
    <col min="2" max="2" width="15.7109375" style="99" customWidth="1"/>
    <col min="3" max="3" width="17.140625" style="98" customWidth="1"/>
    <col min="4" max="4" width="9.140625" style="98" customWidth="1"/>
    <col min="5" max="5" width="19.00390625" style="98" customWidth="1"/>
    <col min="6" max="6" width="21.00390625" style="98" customWidth="1"/>
    <col min="7" max="7" width="0" style="98" hidden="1" customWidth="1"/>
    <col min="8" max="8" width="14.421875" style="98" customWidth="1"/>
    <col min="9" max="9" width="13.00390625" style="98" customWidth="1"/>
    <col min="10" max="10" width="19.57421875" style="99" customWidth="1"/>
    <col min="11" max="11" width="0" style="98" hidden="1" customWidth="1"/>
    <col min="12" max="12" width="23.7109375" style="98" customWidth="1"/>
    <col min="13" max="16384" width="9.140625" style="98" customWidth="1"/>
  </cols>
  <sheetData>
    <row r="1" spans="1:12" ht="76.5">
      <c r="A1" s="34" t="s">
        <v>358</v>
      </c>
      <c r="B1" s="4" t="s">
        <v>705</v>
      </c>
      <c r="C1" s="4" t="s">
        <v>1</v>
      </c>
      <c r="D1" s="5" t="s">
        <v>2</v>
      </c>
      <c r="E1" s="5" t="s">
        <v>3</v>
      </c>
      <c r="F1" s="5" t="s">
        <v>706</v>
      </c>
      <c r="G1" s="100" t="s">
        <v>825</v>
      </c>
      <c r="H1" s="100" t="s">
        <v>826</v>
      </c>
      <c r="I1" s="100" t="s">
        <v>827</v>
      </c>
      <c r="J1" s="34" t="s">
        <v>828</v>
      </c>
      <c r="K1" s="34" t="s">
        <v>9</v>
      </c>
      <c r="L1" s="34" t="s">
        <v>10</v>
      </c>
    </row>
    <row r="2" spans="1:12" ht="27" customHeight="1">
      <c r="A2" s="61"/>
      <c r="B2" s="15" t="s">
        <v>829</v>
      </c>
      <c r="C2" s="4"/>
      <c r="D2" s="5"/>
      <c r="E2" s="8" t="s">
        <v>21</v>
      </c>
      <c r="F2" s="5"/>
      <c r="G2" s="100"/>
      <c r="H2" s="100"/>
      <c r="I2" s="100"/>
      <c r="J2" s="15" t="s">
        <v>502</v>
      </c>
      <c r="K2" s="34"/>
      <c r="L2" s="15" t="s">
        <v>18</v>
      </c>
    </row>
    <row r="3" spans="1:12" ht="27" customHeight="1">
      <c r="A3" s="61"/>
      <c r="B3" s="15" t="s">
        <v>829</v>
      </c>
      <c r="C3" s="4"/>
      <c r="D3" s="5"/>
      <c r="E3" s="8" t="s">
        <v>830</v>
      </c>
      <c r="F3" s="5"/>
      <c r="G3" s="100"/>
      <c r="H3" s="100"/>
      <c r="I3" s="100"/>
      <c r="J3" s="15" t="s">
        <v>831</v>
      </c>
      <c r="K3" s="34"/>
      <c r="L3" s="15" t="s">
        <v>832</v>
      </c>
    </row>
    <row r="4" spans="1:12" s="101" customFormat="1" ht="30">
      <c r="A4" s="81"/>
      <c r="B4" s="15" t="s">
        <v>833</v>
      </c>
      <c r="C4" s="15" t="s">
        <v>39</v>
      </c>
      <c r="D4" s="15"/>
      <c r="E4" s="15" t="s">
        <v>41</v>
      </c>
      <c r="F4" s="15"/>
      <c r="G4" s="15"/>
      <c r="H4" s="15">
        <v>111</v>
      </c>
      <c r="I4" s="15">
        <v>0.02</v>
      </c>
      <c r="J4" s="15" t="s">
        <v>831</v>
      </c>
      <c r="K4" s="15"/>
      <c r="L4" s="15" t="s">
        <v>834</v>
      </c>
    </row>
    <row r="5" spans="1:12" ht="30">
      <c r="A5" s="61"/>
      <c r="B5" s="15" t="s">
        <v>833</v>
      </c>
      <c r="C5" s="15" t="s">
        <v>39</v>
      </c>
      <c r="D5" s="15"/>
      <c r="E5" s="15" t="s">
        <v>41</v>
      </c>
      <c r="F5" s="15"/>
      <c r="G5" s="15"/>
      <c r="H5" s="15">
        <v>67</v>
      </c>
      <c r="I5" s="15">
        <v>0.06</v>
      </c>
      <c r="J5" s="15" t="s">
        <v>554</v>
      </c>
      <c r="K5" s="15"/>
      <c r="L5" s="15" t="s">
        <v>834</v>
      </c>
    </row>
    <row r="6" spans="1:12" ht="15.75">
      <c r="A6" s="61"/>
      <c r="B6" s="15" t="s">
        <v>833</v>
      </c>
      <c r="C6" s="15" t="s">
        <v>39</v>
      </c>
      <c r="D6" s="15"/>
      <c r="E6" s="15" t="s">
        <v>41</v>
      </c>
      <c r="F6" s="15"/>
      <c r="G6" s="15"/>
      <c r="H6" s="15"/>
      <c r="I6" s="15">
        <v>0</v>
      </c>
      <c r="J6" s="15">
        <v>0</v>
      </c>
      <c r="K6" s="15"/>
      <c r="L6" s="15" t="s">
        <v>834</v>
      </c>
    </row>
    <row r="7" spans="1:12" ht="45">
      <c r="A7" s="61"/>
      <c r="B7" s="15" t="s">
        <v>835</v>
      </c>
      <c r="C7" s="15" t="s">
        <v>836</v>
      </c>
      <c r="D7" s="15"/>
      <c r="E7" s="15" t="s">
        <v>48</v>
      </c>
      <c r="F7" s="15"/>
      <c r="G7" s="15"/>
      <c r="H7" s="15" t="s">
        <v>837</v>
      </c>
      <c r="I7" s="15"/>
      <c r="J7" s="15" t="s">
        <v>838</v>
      </c>
      <c r="K7" s="15"/>
      <c r="L7" s="15" t="s">
        <v>839</v>
      </c>
    </row>
    <row r="8" spans="1:12" ht="45">
      <c r="A8" s="61"/>
      <c r="B8" s="15" t="s">
        <v>835</v>
      </c>
      <c r="C8" s="15" t="s">
        <v>76</v>
      </c>
      <c r="D8" s="15"/>
      <c r="E8" s="15" t="s">
        <v>840</v>
      </c>
      <c r="F8" s="15"/>
      <c r="G8" s="15"/>
      <c r="H8" s="15" t="s">
        <v>837</v>
      </c>
      <c r="I8" s="15"/>
      <c r="J8" s="15" t="s">
        <v>841</v>
      </c>
      <c r="K8" s="15"/>
      <c r="L8" s="15" t="s">
        <v>839</v>
      </c>
    </row>
    <row r="9" spans="1:12" ht="45">
      <c r="A9" s="61"/>
      <c r="B9" s="15" t="s">
        <v>835</v>
      </c>
      <c r="C9" s="15" t="s">
        <v>12</v>
      </c>
      <c r="D9" s="15"/>
      <c r="E9" s="15" t="s">
        <v>588</v>
      </c>
      <c r="F9" s="15"/>
      <c r="G9" s="15"/>
      <c r="H9" s="15" t="s">
        <v>837</v>
      </c>
      <c r="I9" s="15"/>
      <c r="J9" s="15" t="s">
        <v>842</v>
      </c>
      <c r="K9" s="15"/>
      <c r="L9" s="15" t="s">
        <v>839</v>
      </c>
    </row>
    <row r="10" spans="1:12" ht="30">
      <c r="A10" s="61"/>
      <c r="B10" s="15" t="s">
        <v>835</v>
      </c>
      <c r="C10" s="15" t="s">
        <v>76</v>
      </c>
      <c r="D10" s="15"/>
      <c r="E10" s="15" t="s">
        <v>843</v>
      </c>
      <c r="F10" s="15"/>
      <c r="G10" s="15"/>
      <c r="H10" s="15" t="s">
        <v>837</v>
      </c>
      <c r="I10" s="15"/>
      <c r="J10" s="15">
        <v>0</v>
      </c>
      <c r="K10" s="15"/>
      <c r="L10" s="15" t="s">
        <v>839</v>
      </c>
    </row>
    <row r="11" spans="1:12" ht="30">
      <c r="A11" s="61"/>
      <c r="B11" s="15" t="s">
        <v>835</v>
      </c>
      <c r="C11" s="15" t="s">
        <v>76</v>
      </c>
      <c r="D11" s="15"/>
      <c r="E11" s="15" t="s">
        <v>48</v>
      </c>
      <c r="F11" s="15"/>
      <c r="G11" s="15"/>
      <c r="H11" s="15" t="s">
        <v>837</v>
      </c>
      <c r="I11" s="15"/>
      <c r="J11" s="15">
        <v>0</v>
      </c>
      <c r="K11" s="15"/>
      <c r="L11" s="15" t="s">
        <v>839</v>
      </c>
    </row>
    <row r="12" spans="1:12" ht="30">
      <c r="A12" s="61"/>
      <c r="B12" s="15" t="s">
        <v>835</v>
      </c>
      <c r="C12" s="15" t="s">
        <v>76</v>
      </c>
      <c r="D12" s="15"/>
      <c r="E12" s="15" t="s">
        <v>588</v>
      </c>
      <c r="F12" s="15"/>
      <c r="G12" s="15"/>
      <c r="H12" s="15" t="s">
        <v>837</v>
      </c>
      <c r="I12" s="15"/>
      <c r="J12" s="15">
        <v>0</v>
      </c>
      <c r="K12" s="15"/>
      <c r="L12" s="15" t="s">
        <v>839</v>
      </c>
    </row>
    <row r="13" spans="1:12" ht="45">
      <c r="A13" s="61"/>
      <c r="B13" s="15" t="s">
        <v>835</v>
      </c>
      <c r="C13" s="15" t="s">
        <v>76</v>
      </c>
      <c r="D13" s="15"/>
      <c r="E13" s="15" t="s">
        <v>844</v>
      </c>
      <c r="F13" s="15"/>
      <c r="G13" s="15"/>
      <c r="H13" s="15" t="s">
        <v>837</v>
      </c>
      <c r="I13" s="15"/>
      <c r="J13" s="15" t="s">
        <v>842</v>
      </c>
      <c r="K13" s="15"/>
      <c r="L13" s="15" t="s">
        <v>839</v>
      </c>
    </row>
    <row r="14" spans="1:12" ht="30">
      <c r="A14" s="61"/>
      <c r="B14" s="15" t="s">
        <v>835</v>
      </c>
      <c r="C14" s="15" t="s">
        <v>424</v>
      </c>
      <c r="D14" s="15"/>
      <c r="E14" s="15" t="s">
        <v>844</v>
      </c>
      <c r="F14" s="15"/>
      <c r="G14" s="15"/>
      <c r="H14" s="15" t="s">
        <v>837</v>
      </c>
      <c r="I14" s="15"/>
      <c r="J14" s="15" t="s">
        <v>845</v>
      </c>
      <c r="K14" s="15"/>
      <c r="L14" s="15" t="s">
        <v>839</v>
      </c>
    </row>
    <row r="15" spans="1:12" ht="30">
      <c r="A15" s="61"/>
      <c r="B15" s="15" t="s">
        <v>835</v>
      </c>
      <c r="C15" s="15" t="s">
        <v>76</v>
      </c>
      <c r="D15" s="15"/>
      <c r="E15" s="15" t="s">
        <v>846</v>
      </c>
      <c r="F15" s="15"/>
      <c r="G15" s="15"/>
      <c r="H15" s="15" t="s">
        <v>837</v>
      </c>
      <c r="I15" s="15"/>
      <c r="J15" s="15">
        <v>0</v>
      </c>
      <c r="K15" s="15"/>
      <c r="L15" s="15" t="s">
        <v>839</v>
      </c>
    </row>
    <row r="16" spans="1:12" ht="47.25">
      <c r="A16" s="61"/>
      <c r="B16" s="4" t="s">
        <v>847</v>
      </c>
      <c r="C16" s="4"/>
      <c r="D16" s="4"/>
      <c r="E16" s="4" t="s">
        <v>351</v>
      </c>
      <c r="F16" s="4" t="s">
        <v>848</v>
      </c>
      <c r="G16" s="4"/>
      <c r="H16" s="4"/>
      <c r="I16" s="4"/>
      <c r="J16" s="4"/>
      <c r="K16" s="4"/>
      <c r="L16" s="4" t="s">
        <v>849</v>
      </c>
    </row>
    <row r="17" spans="1:12" ht="30">
      <c r="A17" s="61"/>
      <c r="B17" s="15" t="s">
        <v>847</v>
      </c>
      <c r="C17" s="15" t="s">
        <v>93</v>
      </c>
      <c r="D17" s="15"/>
      <c r="E17" s="15" t="s">
        <v>744</v>
      </c>
      <c r="F17" s="15" t="s">
        <v>850</v>
      </c>
      <c r="G17" s="15"/>
      <c r="H17" s="15"/>
      <c r="I17" s="15"/>
      <c r="J17" s="15" t="s">
        <v>851</v>
      </c>
      <c r="K17" s="15"/>
      <c r="L17" s="15" t="s">
        <v>80</v>
      </c>
    </row>
    <row r="18" spans="1:12" ht="30">
      <c r="A18" s="61"/>
      <c r="B18" s="15" t="s">
        <v>847</v>
      </c>
      <c r="C18" s="15" t="s">
        <v>20</v>
      </c>
      <c r="D18" s="15"/>
      <c r="E18" s="15" t="s">
        <v>21</v>
      </c>
      <c r="F18" s="15" t="s">
        <v>852</v>
      </c>
      <c r="G18" s="15"/>
      <c r="H18" s="15"/>
      <c r="I18" s="15"/>
      <c r="J18" s="15" t="s">
        <v>851</v>
      </c>
      <c r="K18" s="15"/>
      <c r="L18" s="15" t="s">
        <v>80</v>
      </c>
    </row>
    <row r="19" spans="1:12" ht="30">
      <c r="A19" s="102"/>
      <c r="B19" s="15" t="s">
        <v>847</v>
      </c>
      <c r="C19" s="15" t="s">
        <v>93</v>
      </c>
      <c r="D19" s="15"/>
      <c r="E19" s="15" t="s">
        <v>853</v>
      </c>
      <c r="F19" s="15" t="s">
        <v>854</v>
      </c>
      <c r="G19" s="15"/>
      <c r="H19" s="15"/>
      <c r="I19" s="15"/>
      <c r="J19" s="15">
        <v>0</v>
      </c>
      <c r="K19" s="15"/>
      <c r="L19" s="15" t="s">
        <v>80</v>
      </c>
    </row>
    <row r="20" spans="1:12" ht="45">
      <c r="A20" s="103"/>
      <c r="B20" s="15" t="s">
        <v>847</v>
      </c>
      <c r="C20" s="15" t="s">
        <v>12</v>
      </c>
      <c r="D20" s="15"/>
      <c r="E20" s="15" t="s">
        <v>14</v>
      </c>
      <c r="F20" s="15" t="s">
        <v>850</v>
      </c>
      <c r="G20" s="15"/>
      <c r="H20" s="15"/>
      <c r="I20" s="15"/>
      <c r="J20" s="15" t="s">
        <v>855</v>
      </c>
      <c r="K20" s="15"/>
      <c r="L20" s="15" t="s">
        <v>18</v>
      </c>
    </row>
    <row r="21" spans="1:12" ht="30">
      <c r="A21" s="103"/>
      <c r="B21" s="15" t="s">
        <v>847</v>
      </c>
      <c r="C21" s="131"/>
      <c r="D21" s="131"/>
      <c r="E21" s="15" t="s">
        <v>856</v>
      </c>
      <c r="F21" s="131"/>
      <c r="G21" s="12"/>
      <c r="H21" s="12"/>
      <c r="I21" s="12"/>
      <c r="J21" s="15" t="s">
        <v>851</v>
      </c>
      <c r="K21" s="107"/>
      <c r="L21" s="12" t="s">
        <v>857</v>
      </c>
    </row>
    <row r="22" spans="2:12" ht="30">
      <c r="B22" s="15" t="s">
        <v>847</v>
      </c>
      <c r="C22" s="15"/>
      <c r="D22" s="15"/>
      <c r="E22" s="15" t="s">
        <v>830</v>
      </c>
      <c r="F22" s="15"/>
      <c r="G22" s="15"/>
      <c r="H22" s="15"/>
      <c r="I22" s="15"/>
      <c r="J22" s="15" t="s">
        <v>858</v>
      </c>
      <c r="K22" s="15"/>
      <c r="L22" s="15" t="s">
        <v>832</v>
      </c>
    </row>
    <row r="23" spans="2:12" ht="45">
      <c r="B23" s="15" t="s">
        <v>847</v>
      </c>
      <c r="C23" s="15" t="s">
        <v>424</v>
      </c>
      <c r="D23" s="15" t="s">
        <v>40</v>
      </c>
      <c r="E23" s="15" t="s">
        <v>106</v>
      </c>
      <c r="F23" s="15" t="s">
        <v>859</v>
      </c>
      <c r="G23" s="15"/>
      <c r="H23" s="15">
        <v>170</v>
      </c>
      <c r="I23" s="15">
        <v>0.076</v>
      </c>
      <c r="J23" s="15" t="s">
        <v>860</v>
      </c>
      <c r="K23" s="15"/>
      <c r="L23" s="15" t="s">
        <v>861</v>
      </c>
    </row>
    <row r="24" spans="2:12" ht="30">
      <c r="B24" s="15" t="s">
        <v>862</v>
      </c>
      <c r="C24" s="15" t="s">
        <v>424</v>
      </c>
      <c r="D24" s="15" t="s">
        <v>40</v>
      </c>
      <c r="E24" s="15" t="s">
        <v>863</v>
      </c>
      <c r="F24" s="15" t="s">
        <v>864</v>
      </c>
      <c r="G24" s="118"/>
      <c r="H24" s="15">
        <v>155</v>
      </c>
      <c r="I24" s="15">
        <v>0.073</v>
      </c>
      <c r="J24" s="15" t="s">
        <v>455</v>
      </c>
      <c r="K24" s="118"/>
      <c r="L24" s="15" t="s">
        <v>861</v>
      </c>
    </row>
    <row r="25" spans="2:12" ht="30">
      <c r="B25" s="15" t="s">
        <v>862</v>
      </c>
      <c r="C25" s="15" t="s">
        <v>424</v>
      </c>
      <c r="D25" s="15" t="s">
        <v>40</v>
      </c>
      <c r="E25" s="15" t="s">
        <v>113</v>
      </c>
      <c r="F25" s="15" t="s">
        <v>864</v>
      </c>
      <c r="G25" s="118"/>
      <c r="H25" s="15" t="s">
        <v>192</v>
      </c>
      <c r="I25" s="15" t="s">
        <v>16</v>
      </c>
      <c r="J25" s="15" t="s">
        <v>16</v>
      </c>
      <c r="K25" s="118"/>
      <c r="L25" s="15" t="s">
        <v>861</v>
      </c>
    </row>
  </sheetData>
  <sheetProtection selectLockedCells="1" selectUnlockedCells="1"/>
  <printOptions/>
  <pageMargins left="0.2902777777777778" right="0.25" top="0.2298611111111111" bottom="0.25" header="0.5118055555555555" footer="0.511805555555555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K70"/>
  <sheetViews>
    <sheetView zoomScale="75" zoomScaleNormal="75" workbookViewId="0" topLeftCell="B1">
      <pane xSplit="3" ySplit="1" topLeftCell="E62" activePane="bottomRight" state="frozen"/>
      <selection pane="topLeft" activeCell="B1" sqref="B1"/>
      <selection pane="topRight" activeCell="E1" sqref="E1"/>
      <selection pane="bottomLeft" activeCell="B62" sqref="B62"/>
      <selection pane="bottomRight" activeCell="B5" sqref="B5"/>
    </sheetView>
  </sheetViews>
  <sheetFormatPr defaultColWidth="9.140625" defaultRowHeight="12.75"/>
  <cols>
    <col min="1" max="1" width="29.7109375" style="0" customWidth="1"/>
    <col min="2" max="2" width="22.00390625" style="132" customWidth="1"/>
    <col min="3" max="3" width="17.140625" style="0" customWidth="1"/>
    <col min="5" max="5" width="21.00390625" style="0" customWidth="1"/>
    <col min="6" max="6" width="21.421875" style="0" customWidth="1"/>
    <col min="7" max="7" width="23.00390625" style="0" customWidth="1"/>
    <col min="8" max="8" width="21.8515625" style="0" customWidth="1"/>
    <col min="9" max="9" width="22.421875" style="133" customWidth="1"/>
    <col min="10" max="10" width="22.140625" style="0" customWidth="1"/>
    <col min="11" max="11" width="23.7109375" style="0" customWidth="1"/>
  </cols>
  <sheetData>
    <row r="1" spans="1:11" ht="31.5">
      <c r="A1" s="34" t="s">
        <v>358</v>
      </c>
      <c r="B1" s="4" t="s">
        <v>705</v>
      </c>
      <c r="C1" s="4" t="s">
        <v>1</v>
      </c>
      <c r="D1" s="5" t="s">
        <v>2</v>
      </c>
      <c r="E1" s="5" t="s">
        <v>706</v>
      </c>
      <c r="F1" s="100" t="s">
        <v>865</v>
      </c>
      <c r="G1" s="100" t="s">
        <v>866</v>
      </c>
      <c r="H1" s="100" t="s">
        <v>867</v>
      </c>
      <c r="I1" s="7" t="s">
        <v>868</v>
      </c>
      <c r="J1" s="134" t="s">
        <v>9</v>
      </c>
      <c r="K1" s="34" t="s">
        <v>10</v>
      </c>
    </row>
    <row r="2" spans="1:11" ht="18">
      <c r="A2" s="102" t="s">
        <v>869</v>
      </c>
      <c r="B2" s="135" t="s">
        <v>870</v>
      </c>
      <c r="C2" s="131" t="s">
        <v>261</v>
      </c>
      <c r="D2" s="18"/>
      <c r="E2" s="34" t="s">
        <v>747</v>
      </c>
      <c r="F2" s="12"/>
      <c r="G2" s="12"/>
      <c r="H2" s="12"/>
      <c r="I2" s="18"/>
      <c r="J2" s="136"/>
      <c r="K2" s="12" t="s">
        <v>484</v>
      </c>
    </row>
    <row r="3" spans="1:11" ht="30">
      <c r="A3" s="103" t="s">
        <v>21</v>
      </c>
      <c r="B3" s="137">
        <v>41771</v>
      </c>
      <c r="C3" s="131"/>
      <c r="D3" s="131"/>
      <c r="E3" s="131"/>
      <c r="F3" s="138" t="s">
        <v>871</v>
      </c>
      <c r="G3" s="138"/>
      <c r="H3" s="138"/>
      <c r="I3" s="139" t="s">
        <v>760</v>
      </c>
      <c r="J3" s="136"/>
      <c r="K3" s="12" t="s">
        <v>18</v>
      </c>
    </row>
    <row r="4" spans="1:11" ht="18">
      <c r="A4" s="103" t="s">
        <v>872</v>
      </c>
      <c r="B4" s="137">
        <v>41772</v>
      </c>
      <c r="C4" s="131"/>
      <c r="D4" s="131"/>
      <c r="E4" s="131"/>
      <c r="F4" s="138" t="s">
        <v>873</v>
      </c>
      <c r="G4" s="138"/>
      <c r="H4" s="138"/>
      <c r="I4" s="140" t="s">
        <v>760</v>
      </c>
      <c r="J4" s="136"/>
      <c r="K4" s="12" t="s">
        <v>874</v>
      </c>
    </row>
    <row r="5" spans="1:11" ht="36">
      <c r="A5" s="103" t="s">
        <v>875</v>
      </c>
      <c r="B5" s="137">
        <v>41775</v>
      </c>
      <c r="C5" s="131" t="s">
        <v>876</v>
      </c>
      <c r="D5" s="131"/>
      <c r="E5" s="131"/>
      <c r="F5" s="138" t="s">
        <v>877</v>
      </c>
      <c r="G5" s="138"/>
      <c r="H5" s="138"/>
      <c r="I5" s="140" t="s">
        <v>760</v>
      </c>
      <c r="J5" s="136"/>
      <c r="K5" s="12" t="s">
        <v>878</v>
      </c>
    </row>
    <row r="6" spans="1:11" ht="18">
      <c r="A6" s="103" t="s">
        <v>879</v>
      </c>
      <c r="B6" s="137">
        <v>41775</v>
      </c>
      <c r="C6" s="131" t="s">
        <v>65</v>
      </c>
      <c r="D6" s="18"/>
      <c r="E6" s="34" t="s">
        <v>747</v>
      </c>
      <c r="F6" s="12"/>
      <c r="G6" s="12"/>
      <c r="H6" s="12"/>
      <c r="I6" s="141"/>
      <c r="J6" s="136"/>
      <c r="K6" s="12" t="s">
        <v>484</v>
      </c>
    </row>
    <row r="7" spans="1:11" ht="36">
      <c r="A7" s="103" t="s">
        <v>880</v>
      </c>
      <c r="B7" s="137">
        <v>41776</v>
      </c>
      <c r="C7" s="131" t="s">
        <v>118</v>
      </c>
      <c r="D7" s="18"/>
      <c r="E7" s="34" t="s">
        <v>881</v>
      </c>
      <c r="F7" s="12"/>
      <c r="G7" s="12"/>
      <c r="H7" s="12"/>
      <c r="I7" s="18"/>
      <c r="J7" s="134"/>
      <c r="K7" s="12" t="s">
        <v>130</v>
      </c>
    </row>
    <row r="8" spans="1:11" ht="93.75" customHeight="1">
      <c r="A8" s="103" t="s">
        <v>882</v>
      </c>
      <c r="B8" s="137">
        <v>41776</v>
      </c>
      <c r="C8" s="131" t="s">
        <v>99</v>
      </c>
      <c r="D8" s="18"/>
      <c r="E8" s="34" t="s">
        <v>881</v>
      </c>
      <c r="F8" s="12"/>
      <c r="G8" s="12"/>
      <c r="H8" s="12"/>
      <c r="I8" s="105"/>
      <c r="J8" s="134" t="s">
        <v>883</v>
      </c>
      <c r="K8" s="12" t="s">
        <v>130</v>
      </c>
    </row>
    <row r="9" spans="1:11" ht="67.5" customHeight="1">
      <c r="A9" s="103" t="s">
        <v>351</v>
      </c>
      <c r="B9" s="137">
        <v>41778</v>
      </c>
      <c r="C9" s="18" t="s">
        <v>649</v>
      </c>
      <c r="D9" s="18"/>
      <c r="E9" s="142" t="s">
        <v>884</v>
      </c>
      <c r="F9" s="12"/>
      <c r="G9" s="12"/>
      <c r="H9" s="12"/>
      <c r="I9" s="105"/>
      <c r="J9" s="136"/>
      <c r="K9" s="12" t="s">
        <v>807</v>
      </c>
    </row>
    <row r="10" spans="1:11" ht="18">
      <c r="A10" s="103" t="s">
        <v>69</v>
      </c>
      <c r="B10" s="137">
        <v>41778</v>
      </c>
      <c r="C10" s="18" t="s">
        <v>212</v>
      </c>
      <c r="D10" s="18"/>
      <c r="E10" s="142" t="s">
        <v>885</v>
      </c>
      <c r="F10" s="11"/>
      <c r="G10" s="11"/>
      <c r="H10" s="11"/>
      <c r="I10" s="143"/>
      <c r="J10" s="144"/>
      <c r="K10" s="12" t="s">
        <v>807</v>
      </c>
    </row>
    <row r="11" spans="1:11" ht="18">
      <c r="A11" s="103" t="s">
        <v>886</v>
      </c>
      <c r="B11" s="137">
        <v>41778</v>
      </c>
      <c r="C11" s="18" t="s">
        <v>212</v>
      </c>
      <c r="D11" s="18"/>
      <c r="E11" s="142" t="s">
        <v>885</v>
      </c>
      <c r="F11" s="12"/>
      <c r="G11" s="12"/>
      <c r="H11" s="12"/>
      <c r="I11" s="18"/>
      <c r="J11" s="136"/>
      <c r="K11" s="12" t="s">
        <v>807</v>
      </c>
    </row>
    <row r="12" spans="1:11" ht="63.75">
      <c r="A12" s="103" t="s">
        <v>753</v>
      </c>
      <c r="B12" s="137">
        <v>41780</v>
      </c>
      <c r="C12" s="131" t="s">
        <v>887</v>
      </c>
      <c r="D12" s="18"/>
      <c r="E12" s="18"/>
      <c r="F12" s="138" t="s">
        <v>888</v>
      </c>
      <c r="G12" s="138"/>
      <c r="H12" s="138"/>
      <c r="I12" s="140" t="s">
        <v>889</v>
      </c>
      <c r="J12" s="145" t="s">
        <v>890</v>
      </c>
      <c r="K12" s="12" t="s">
        <v>484</v>
      </c>
    </row>
    <row r="13" spans="1:11" ht="76.5">
      <c r="A13" s="103" t="s">
        <v>891</v>
      </c>
      <c r="B13" s="137">
        <v>41780</v>
      </c>
      <c r="C13" s="131"/>
      <c r="D13" s="131"/>
      <c r="E13" s="131"/>
      <c r="F13" s="138" t="s">
        <v>877</v>
      </c>
      <c r="G13" s="138"/>
      <c r="H13" s="138"/>
      <c r="I13" s="140" t="s">
        <v>889</v>
      </c>
      <c r="J13" s="145" t="s">
        <v>892</v>
      </c>
      <c r="K13" s="12" t="s">
        <v>80</v>
      </c>
    </row>
    <row r="14" spans="1:11" ht="18">
      <c r="A14" s="103" t="s">
        <v>893</v>
      </c>
      <c r="B14" s="137">
        <v>41780</v>
      </c>
      <c r="C14" s="131" t="s">
        <v>99</v>
      </c>
      <c r="D14" s="18"/>
      <c r="E14" s="142"/>
      <c r="F14" s="146">
        <v>0</v>
      </c>
      <c r="G14" s="146">
        <v>110</v>
      </c>
      <c r="H14" s="146">
        <v>0</v>
      </c>
      <c r="I14" s="105" t="s">
        <v>434</v>
      </c>
      <c r="J14" s="147"/>
      <c r="K14" s="12" t="s">
        <v>834</v>
      </c>
    </row>
    <row r="15" spans="1:11" ht="18">
      <c r="A15" s="103" t="s">
        <v>41</v>
      </c>
      <c r="B15" s="137">
        <v>41780</v>
      </c>
      <c r="C15" s="131" t="s">
        <v>44</v>
      </c>
      <c r="D15" s="18"/>
      <c r="E15" s="142"/>
      <c r="F15" s="146">
        <v>1</v>
      </c>
      <c r="G15" s="146">
        <v>110</v>
      </c>
      <c r="H15" s="146">
        <v>0.02</v>
      </c>
      <c r="I15" s="105" t="s">
        <v>894</v>
      </c>
      <c r="J15" s="147"/>
      <c r="K15" s="12" t="s">
        <v>834</v>
      </c>
    </row>
    <row r="16" spans="1:11" ht="18">
      <c r="A16" s="103" t="s">
        <v>41</v>
      </c>
      <c r="B16" s="137">
        <v>41780</v>
      </c>
      <c r="C16" s="131" t="s">
        <v>44</v>
      </c>
      <c r="D16" s="18"/>
      <c r="E16" s="142"/>
      <c r="F16" s="146">
        <v>6</v>
      </c>
      <c r="G16" s="146">
        <v>45</v>
      </c>
      <c r="H16" s="146">
        <v>0.13</v>
      </c>
      <c r="I16" s="105" t="s">
        <v>894</v>
      </c>
      <c r="J16" s="147"/>
      <c r="K16" s="12" t="s">
        <v>834</v>
      </c>
    </row>
    <row r="17" spans="1:11" ht="31.5">
      <c r="A17" s="103" t="s">
        <v>106</v>
      </c>
      <c r="B17" s="137">
        <v>41781</v>
      </c>
      <c r="C17" s="131"/>
      <c r="D17" s="131"/>
      <c r="E17" s="142" t="s">
        <v>895</v>
      </c>
      <c r="F17" s="138">
        <v>0</v>
      </c>
      <c r="G17" s="138"/>
      <c r="H17" s="138"/>
      <c r="I17" s="140">
        <v>0</v>
      </c>
      <c r="J17" s="136"/>
      <c r="K17" s="12" t="s">
        <v>861</v>
      </c>
    </row>
    <row r="18" spans="1:11" ht="63">
      <c r="A18" s="103" t="s">
        <v>48</v>
      </c>
      <c r="B18" s="137">
        <v>41784</v>
      </c>
      <c r="C18" s="18" t="s">
        <v>896</v>
      </c>
      <c r="D18" s="18" t="s">
        <v>747</v>
      </c>
      <c r="E18" s="142" t="s">
        <v>897</v>
      </c>
      <c r="F18" s="148">
        <v>3</v>
      </c>
      <c r="G18" s="148">
        <v>121</v>
      </c>
      <c r="H18" s="149">
        <v>0.02</v>
      </c>
      <c r="I18" s="150" t="s">
        <v>898</v>
      </c>
      <c r="J18" s="151" t="s">
        <v>899</v>
      </c>
      <c r="K18" s="12" t="s">
        <v>80</v>
      </c>
    </row>
    <row r="19" spans="1:11" ht="18">
      <c r="A19" s="103" t="s">
        <v>52</v>
      </c>
      <c r="B19" s="137">
        <v>41785</v>
      </c>
      <c r="C19" s="131"/>
      <c r="D19" s="18"/>
      <c r="E19" s="142"/>
      <c r="F19" s="146">
        <v>8</v>
      </c>
      <c r="G19" s="146">
        <v>36</v>
      </c>
      <c r="H19" s="152">
        <v>0.2</v>
      </c>
      <c r="I19" s="18" t="s">
        <v>900</v>
      </c>
      <c r="J19" s="147"/>
      <c r="K19" s="12" t="s">
        <v>901</v>
      </c>
    </row>
    <row r="20" spans="1:11" ht="18">
      <c r="A20" s="103" t="s">
        <v>902</v>
      </c>
      <c r="B20" s="137">
        <v>41785</v>
      </c>
      <c r="C20" s="131" t="s">
        <v>44</v>
      </c>
      <c r="D20" s="18"/>
      <c r="E20" s="142"/>
      <c r="F20" s="146">
        <v>8</v>
      </c>
      <c r="G20" s="146">
        <v>33</v>
      </c>
      <c r="H20" s="146">
        <v>0.24</v>
      </c>
      <c r="I20" s="105" t="s">
        <v>903</v>
      </c>
      <c r="J20" s="147"/>
      <c r="K20" s="12" t="s">
        <v>901</v>
      </c>
    </row>
    <row r="21" spans="1:11" ht="18">
      <c r="A21" s="103" t="s">
        <v>902</v>
      </c>
      <c r="B21" s="137">
        <v>41785</v>
      </c>
      <c r="C21" s="131" t="s">
        <v>287</v>
      </c>
      <c r="D21" s="18"/>
      <c r="E21" s="142"/>
      <c r="F21" s="146">
        <v>4</v>
      </c>
      <c r="G21" s="146">
        <v>67</v>
      </c>
      <c r="H21" s="146">
        <v>0.06</v>
      </c>
      <c r="I21" s="18" t="s">
        <v>894</v>
      </c>
      <c r="J21" s="147"/>
      <c r="K21" s="12" t="s">
        <v>901</v>
      </c>
    </row>
    <row r="22" spans="1:11" ht="18">
      <c r="A22" s="103" t="s">
        <v>902</v>
      </c>
      <c r="B22" s="137">
        <v>41785</v>
      </c>
      <c r="C22" s="131" t="s">
        <v>904</v>
      </c>
      <c r="D22" s="18"/>
      <c r="E22" s="142"/>
      <c r="F22" s="146">
        <v>11</v>
      </c>
      <c r="G22" s="146">
        <v>25</v>
      </c>
      <c r="H22" s="146">
        <v>0.42</v>
      </c>
      <c r="I22" s="18" t="s">
        <v>905</v>
      </c>
      <c r="J22" s="147"/>
      <c r="K22" s="12" t="s">
        <v>901</v>
      </c>
    </row>
    <row r="23" spans="1:11" ht="18">
      <c r="A23" s="103" t="s">
        <v>151</v>
      </c>
      <c r="B23" s="137">
        <v>41785</v>
      </c>
      <c r="C23" s="131"/>
      <c r="D23" s="18"/>
      <c r="E23" s="142"/>
      <c r="F23" s="146">
        <v>3</v>
      </c>
      <c r="G23" s="146">
        <v>90</v>
      </c>
      <c r="H23" s="146">
        <v>0.03</v>
      </c>
      <c r="I23" s="18" t="s">
        <v>894</v>
      </c>
      <c r="J23" s="147"/>
      <c r="K23" s="12" t="s">
        <v>901</v>
      </c>
    </row>
    <row r="24" spans="1:11" ht="18">
      <c r="A24" s="103" t="s">
        <v>906</v>
      </c>
      <c r="B24" s="137">
        <v>41785</v>
      </c>
      <c r="C24" s="131"/>
      <c r="D24" s="18"/>
      <c r="E24" s="142"/>
      <c r="F24" s="146">
        <v>6</v>
      </c>
      <c r="G24" s="146">
        <v>92</v>
      </c>
      <c r="H24" s="146">
        <v>0.03</v>
      </c>
      <c r="I24" s="105" t="s">
        <v>903</v>
      </c>
      <c r="J24" s="147"/>
      <c r="K24" s="12" t="s">
        <v>901</v>
      </c>
    </row>
    <row r="25" spans="1:11" ht="18">
      <c r="A25" s="103" t="s">
        <v>906</v>
      </c>
      <c r="B25" s="137">
        <v>41785</v>
      </c>
      <c r="C25" s="131"/>
      <c r="D25" s="18"/>
      <c r="E25" s="142"/>
      <c r="F25" s="146">
        <v>9</v>
      </c>
      <c r="G25" s="146">
        <v>34</v>
      </c>
      <c r="H25" s="146">
        <v>0.23</v>
      </c>
      <c r="I25" s="105" t="s">
        <v>907</v>
      </c>
      <c r="J25" s="147"/>
      <c r="K25" s="12" t="s">
        <v>901</v>
      </c>
    </row>
    <row r="26" spans="1:11" ht="31.5">
      <c r="A26" s="103" t="s">
        <v>654</v>
      </c>
      <c r="B26" s="137">
        <v>41787</v>
      </c>
      <c r="C26" s="18" t="s">
        <v>649</v>
      </c>
      <c r="D26" s="153"/>
      <c r="E26" s="142" t="s">
        <v>180</v>
      </c>
      <c r="F26" s="148">
        <v>0</v>
      </c>
      <c r="G26" s="148">
        <v>136</v>
      </c>
      <c r="H26" s="148" t="s">
        <v>790</v>
      </c>
      <c r="I26" s="154" t="s">
        <v>908</v>
      </c>
      <c r="J26" s="136"/>
      <c r="K26" s="12" t="s">
        <v>909</v>
      </c>
    </row>
    <row r="27" spans="1:11" ht="31.5">
      <c r="A27" s="103" t="s">
        <v>422</v>
      </c>
      <c r="B27" s="137">
        <v>41787</v>
      </c>
      <c r="C27" s="18" t="s">
        <v>649</v>
      </c>
      <c r="D27" s="153"/>
      <c r="E27" s="142" t="s">
        <v>180</v>
      </c>
      <c r="F27" s="148">
        <v>0</v>
      </c>
      <c r="G27" s="148">
        <v>136</v>
      </c>
      <c r="H27" s="148" t="s">
        <v>790</v>
      </c>
      <c r="I27" s="154" t="s">
        <v>908</v>
      </c>
      <c r="J27" s="136"/>
      <c r="K27" s="12" t="s">
        <v>909</v>
      </c>
    </row>
    <row r="28" spans="1:11" ht="31.5">
      <c r="A28" s="103" t="s">
        <v>415</v>
      </c>
      <c r="B28" s="137">
        <v>41787</v>
      </c>
      <c r="C28" s="18" t="s">
        <v>65</v>
      </c>
      <c r="D28" s="153"/>
      <c r="E28" s="142" t="s">
        <v>910</v>
      </c>
      <c r="F28" s="148">
        <v>7</v>
      </c>
      <c r="G28" s="148">
        <v>39</v>
      </c>
      <c r="H28" s="148">
        <v>0.17</v>
      </c>
      <c r="I28" s="154" t="s">
        <v>911</v>
      </c>
      <c r="J28" s="136"/>
      <c r="K28" s="12" t="s">
        <v>912</v>
      </c>
    </row>
    <row r="29" spans="1:11" ht="31.5">
      <c r="A29" s="103" t="s">
        <v>415</v>
      </c>
      <c r="B29" s="137">
        <v>41787</v>
      </c>
      <c r="C29" s="18" t="s">
        <v>649</v>
      </c>
      <c r="D29" s="153"/>
      <c r="E29" s="142" t="s">
        <v>180</v>
      </c>
      <c r="F29" s="148">
        <v>4</v>
      </c>
      <c r="G29" s="148">
        <v>69</v>
      </c>
      <c r="H29" s="148">
        <v>0.06</v>
      </c>
      <c r="I29" s="154" t="s">
        <v>913</v>
      </c>
      <c r="J29" s="136"/>
      <c r="K29" s="12" t="s">
        <v>912</v>
      </c>
    </row>
    <row r="30" spans="1:11" ht="31.5">
      <c r="A30" s="103" t="s">
        <v>69</v>
      </c>
      <c r="B30" s="137">
        <v>41787</v>
      </c>
      <c r="C30" s="18" t="s">
        <v>649</v>
      </c>
      <c r="D30" s="153"/>
      <c r="E30" s="142" t="s">
        <v>180</v>
      </c>
      <c r="F30" s="148">
        <v>1</v>
      </c>
      <c r="G30" s="148">
        <v>136</v>
      </c>
      <c r="H30" s="148" t="s">
        <v>790</v>
      </c>
      <c r="I30" s="154" t="s">
        <v>760</v>
      </c>
      <c r="J30" s="136"/>
      <c r="K30" s="12" t="s">
        <v>914</v>
      </c>
    </row>
    <row r="31" spans="1:11" ht="31.5">
      <c r="A31" s="103" t="s">
        <v>69</v>
      </c>
      <c r="B31" s="137">
        <v>41787</v>
      </c>
      <c r="C31" s="155" t="s">
        <v>915</v>
      </c>
      <c r="D31" s="153"/>
      <c r="E31" s="142" t="s">
        <v>180</v>
      </c>
      <c r="F31" s="148">
        <v>3</v>
      </c>
      <c r="G31" s="148">
        <v>96</v>
      </c>
      <c r="H31" s="148">
        <v>0.03</v>
      </c>
      <c r="I31" s="154" t="s">
        <v>800</v>
      </c>
      <c r="J31" s="136"/>
      <c r="K31" s="12" t="s">
        <v>914</v>
      </c>
    </row>
    <row r="32" spans="1:11" ht="31.5">
      <c r="A32" s="103" t="s">
        <v>14</v>
      </c>
      <c r="B32" s="137">
        <v>41787</v>
      </c>
      <c r="C32" s="18" t="s">
        <v>649</v>
      </c>
      <c r="D32" s="153"/>
      <c r="E32" s="142" t="s">
        <v>180</v>
      </c>
      <c r="F32" s="148">
        <v>26</v>
      </c>
      <c r="G32" s="148">
        <v>11</v>
      </c>
      <c r="H32" s="148">
        <v>2.08</v>
      </c>
      <c r="I32" s="154" t="s">
        <v>916</v>
      </c>
      <c r="J32" s="136"/>
      <c r="K32" s="12" t="s">
        <v>914</v>
      </c>
    </row>
    <row r="33" spans="1:11" ht="31.5">
      <c r="A33" s="103" t="s">
        <v>650</v>
      </c>
      <c r="B33" s="137">
        <v>41787</v>
      </c>
      <c r="C33" s="18" t="s">
        <v>649</v>
      </c>
      <c r="D33" s="153"/>
      <c r="E33" s="142" t="s">
        <v>180</v>
      </c>
      <c r="F33" s="148">
        <v>0</v>
      </c>
      <c r="G33" s="148">
        <v>136</v>
      </c>
      <c r="H33" s="148" t="s">
        <v>790</v>
      </c>
      <c r="I33" s="154" t="s">
        <v>908</v>
      </c>
      <c r="J33" s="136"/>
      <c r="K33" s="12" t="s">
        <v>909</v>
      </c>
    </row>
    <row r="34" spans="1:11" ht="18">
      <c r="A34" s="156" t="s">
        <v>840</v>
      </c>
      <c r="B34" s="157">
        <v>41789</v>
      </c>
      <c r="C34" s="131" t="s">
        <v>76</v>
      </c>
      <c r="D34" s="158"/>
      <c r="E34" s="158"/>
      <c r="F34" s="159">
        <v>4</v>
      </c>
      <c r="G34" s="159">
        <v>67</v>
      </c>
      <c r="H34" s="159" t="s">
        <v>917</v>
      </c>
      <c r="I34" s="160" t="s">
        <v>33</v>
      </c>
      <c r="J34" s="161"/>
      <c r="K34" s="162"/>
    </row>
    <row r="35" spans="1:11" ht="18">
      <c r="A35" s="30" t="s">
        <v>588</v>
      </c>
      <c r="B35" s="137">
        <v>41789</v>
      </c>
      <c r="C35" s="131" t="s">
        <v>12</v>
      </c>
      <c r="D35" s="162"/>
      <c r="E35" s="162"/>
      <c r="F35" s="148">
        <v>4</v>
      </c>
      <c r="G35" s="148">
        <v>75</v>
      </c>
      <c r="H35" s="148" t="s">
        <v>917</v>
      </c>
      <c r="I35" s="150" t="s">
        <v>33</v>
      </c>
      <c r="J35" s="163"/>
      <c r="K35" s="162"/>
    </row>
    <row r="36" spans="1:11" ht="30">
      <c r="A36" s="30" t="s">
        <v>588</v>
      </c>
      <c r="B36" s="137">
        <v>41789</v>
      </c>
      <c r="C36" s="131" t="s">
        <v>918</v>
      </c>
      <c r="D36" s="162"/>
      <c r="E36" s="162"/>
      <c r="F36" s="148">
        <v>0</v>
      </c>
      <c r="G36" s="148">
        <v>139</v>
      </c>
      <c r="H36" s="148" t="s">
        <v>919</v>
      </c>
      <c r="I36" s="154" t="s">
        <v>33</v>
      </c>
      <c r="J36" s="163"/>
      <c r="K36" s="162"/>
    </row>
    <row r="37" spans="1:11" ht="47.25">
      <c r="A37" s="103" t="s">
        <v>61</v>
      </c>
      <c r="B37" s="137">
        <v>41789</v>
      </c>
      <c r="C37" s="18" t="s">
        <v>93</v>
      </c>
      <c r="D37" s="162"/>
      <c r="E37" s="142" t="s">
        <v>920</v>
      </c>
      <c r="F37" s="162"/>
      <c r="G37" s="162"/>
      <c r="H37" s="146">
        <v>0.24</v>
      </c>
      <c r="I37" s="164"/>
      <c r="J37" s="165" t="s">
        <v>921</v>
      </c>
      <c r="K37" s="12" t="s">
        <v>80</v>
      </c>
    </row>
    <row r="38" spans="1:11" ht="47.25">
      <c r="A38" s="103" t="s">
        <v>744</v>
      </c>
      <c r="B38" s="137">
        <v>41789</v>
      </c>
      <c r="C38" s="18" t="s">
        <v>93</v>
      </c>
      <c r="D38" s="162"/>
      <c r="E38" s="142" t="s">
        <v>920</v>
      </c>
      <c r="F38" s="162"/>
      <c r="G38" s="162"/>
      <c r="H38" s="146"/>
      <c r="I38" s="164"/>
      <c r="J38" s="147"/>
      <c r="K38" s="12" t="s">
        <v>80</v>
      </c>
    </row>
    <row r="39" spans="1:11" ht="71.25">
      <c r="A39" s="30" t="s">
        <v>61</v>
      </c>
      <c r="B39" s="137">
        <v>41794</v>
      </c>
      <c r="C39" s="131" t="s">
        <v>93</v>
      </c>
      <c r="D39" s="162"/>
      <c r="E39" s="166" t="s">
        <v>922</v>
      </c>
      <c r="F39" s="104">
        <v>1</v>
      </c>
      <c r="G39" s="104">
        <v>137</v>
      </c>
      <c r="H39" s="15" t="s">
        <v>648</v>
      </c>
      <c r="I39" s="141" t="s">
        <v>33</v>
      </c>
      <c r="J39" s="147"/>
      <c r="K39" s="12" t="s">
        <v>923</v>
      </c>
    </row>
    <row r="40" spans="1:11" ht="71.25">
      <c r="A40" s="30" t="s">
        <v>61</v>
      </c>
      <c r="B40" s="137">
        <v>41794</v>
      </c>
      <c r="C40" s="131" t="s">
        <v>93</v>
      </c>
      <c r="D40" s="162"/>
      <c r="E40" s="166" t="s">
        <v>922</v>
      </c>
      <c r="F40" s="104">
        <v>7</v>
      </c>
      <c r="G40" s="104">
        <v>38</v>
      </c>
      <c r="H40" s="15" t="s">
        <v>924</v>
      </c>
      <c r="I40" s="141" t="s">
        <v>812</v>
      </c>
      <c r="J40" s="147"/>
      <c r="K40" s="12" t="s">
        <v>923</v>
      </c>
    </row>
    <row r="41" spans="1:11" ht="71.25">
      <c r="A41" s="30" t="s">
        <v>61</v>
      </c>
      <c r="B41" s="137">
        <v>41794</v>
      </c>
      <c r="C41" s="131" t="s">
        <v>93</v>
      </c>
      <c r="D41" s="162"/>
      <c r="E41" s="166" t="s">
        <v>922</v>
      </c>
      <c r="F41" s="104">
        <v>1</v>
      </c>
      <c r="G41" s="104">
        <v>137</v>
      </c>
      <c r="H41" s="15" t="s">
        <v>419</v>
      </c>
      <c r="I41" s="141" t="s">
        <v>33</v>
      </c>
      <c r="J41" s="147"/>
      <c r="K41" s="12" t="s">
        <v>923</v>
      </c>
    </row>
    <row r="42" spans="1:11" ht="71.25">
      <c r="A42" s="30" t="s">
        <v>61</v>
      </c>
      <c r="B42" s="137">
        <v>41794</v>
      </c>
      <c r="C42" s="131" t="s">
        <v>60</v>
      </c>
      <c r="D42" s="162"/>
      <c r="E42" s="166" t="s">
        <v>922</v>
      </c>
      <c r="F42" s="146">
        <v>4</v>
      </c>
      <c r="G42" s="146">
        <v>67</v>
      </c>
      <c r="H42" s="167" t="s">
        <v>925</v>
      </c>
      <c r="I42" s="141" t="s">
        <v>812</v>
      </c>
      <c r="J42" s="147"/>
      <c r="K42" s="12" t="s">
        <v>923</v>
      </c>
    </row>
    <row r="43" spans="1:11" ht="71.25">
      <c r="A43" s="30" t="s">
        <v>292</v>
      </c>
      <c r="B43" s="137">
        <v>41794</v>
      </c>
      <c r="C43" s="131" t="s">
        <v>424</v>
      </c>
      <c r="D43" s="162"/>
      <c r="E43" s="166" t="s">
        <v>922</v>
      </c>
      <c r="F43" s="104">
        <v>4</v>
      </c>
      <c r="G43" s="104">
        <v>68</v>
      </c>
      <c r="H43" s="15" t="s">
        <v>925</v>
      </c>
      <c r="I43" s="141" t="s">
        <v>812</v>
      </c>
      <c r="J43" s="147"/>
      <c r="K43" s="12" t="s">
        <v>923</v>
      </c>
    </row>
    <row r="44" spans="1:11" ht="71.25">
      <c r="A44" s="30" t="s">
        <v>292</v>
      </c>
      <c r="B44" s="137">
        <v>41794</v>
      </c>
      <c r="C44" s="131" t="s">
        <v>93</v>
      </c>
      <c r="D44" s="162"/>
      <c r="E44" s="166" t="s">
        <v>922</v>
      </c>
      <c r="F44" s="104">
        <v>3</v>
      </c>
      <c r="G44" s="104">
        <v>90</v>
      </c>
      <c r="H44" s="167" t="s">
        <v>795</v>
      </c>
      <c r="I44" s="141" t="s">
        <v>812</v>
      </c>
      <c r="J44" s="147"/>
      <c r="K44" s="12" t="s">
        <v>923</v>
      </c>
    </row>
    <row r="45" spans="1:11" ht="71.25">
      <c r="A45" s="30" t="s">
        <v>292</v>
      </c>
      <c r="B45" s="137">
        <v>41794</v>
      </c>
      <c r="C45" s="131" t="s">
        <v>239</v>
      </c>
      <c r="D45" s="162"/>
      <c r="E45" s="166" t="s">
        <v>922</v>
      </c>
      <c r="F45" s="104">
        <v>1</v>
      </c>
      <c r="G45" s="104">
        <v>137</v>
      </c>
      <c r="H45" s="15" t="s">
        <v>419</v>
      </c>
      <c r="I45" s="141" t="s">
        <v>33</v>
      </c>
      <c r="J45" s="147"/>
      <c r="K45" s="12" t="s">
        <v>923</v>
      </c>
    </row>
    <row r="46" spans="1:11" ht="71.25">
      <c r="A46" s="30" t="s">
        <v>61</v>
      </c>
      <c r="B46" s="137">
        <v>41795</v>
      </c>
      <c r="C46" s="168" t="s">
        <v>647</v>
      </c>
      <c r="D46" s="162"/>
      <c r="E46" s="166" t="s">
        <v>922</v>
      </c>
      <c r="F46" s="169">
        <v>0</v>
      </c>
      <c r="G46" s="146">
        <v>137</v>
      </c>
      <c r="H46" s="15" t="s">
        <v>648</v>
      </c>
      <c r="I46" s="141" t="s">
        <v>434</v>
      </c>
      <c r="J46" s="147"/>
      <c r="K46" s="12" t="s">
        <v>80</v>
      </c>
    </row>
    <row r="47" spans="1:11" ht="30">
      <c r="A47" s="103" t="s">
        <v>926</v>
      </c>
      <c r="B47" s="137">
        <v>41796</v>
      </c>
      <c r="C47" s="170" t="s">
        <v>239</v>
      </c>
      <c r="D47" s="162"/>
      <c r="E47" s="166" t="s">
        <v>651</v>
      </c>
      <c r="F47" s="171">
        <v>4</v>
      </c>
      <c r="G47" s="166">
        <v>70</v>
      </c>
      <c r="H47" s="166">
        <v>0.06</v>
      </c>
      <c r="I47" s="154" t="s">
        <v>793</v>
      </c>
      <c r="J47" s="147"/>
      <c r="K47" s="12" t="s">
        <v>927</v>
      </c>
    </row>
    <row r="48" spans="1:11" ht="30">
      <c r="A48" s="103" t="s">
        <v>926</v>
      </c>
      <c r="B48" s="137">
        <v>41796</v>
      </c>
      <c r="C48" s="170" t="s">
        <v>76</v>
      </c>
      <c r="D48" s="162"/>
      <c r="E48" s="166" t="s">
        <v>651</v>
      </c>
      <c r="F48" s="171">
        <v>4</v>
      </c>
      <c r="G48" s="166">
        <v>69</v>
      </c>
      <c r="H48" s="166">
        <v>0.06</v>
      </c>
      <c r="I48" s="154" t="s">
        <v>793</v>
      </c>
      <c r="J48" s="147"/>
      <c r="K48" s="12" t="s">
        <v>927</v>
      </c>
    </row>
    <row r="49" spans="1:11" ht="32.25" customHeight="1">
      <c r="A49" s="30" t="s">
        <v>52</v>
      </c>
      <c r="B49" s="137">
        <v>41796</v>
      </c>
      <c r="C49" s="168"/>
      <c r="D49" s="162"/>
      <c r="E49" s="162"/>
      <c r="F49" s="169">
        <v>3</v>
      </c>
      <c r="G49" s="146">
        <v>90</v>
      </c>
      <c r="H49" s="152">
        <v>0.03</v>
      </c>
      <c r="I49" s="170" t="s">
        <v>928</v>
      </c>
      <c r="J49" s="147"/>
      <c r="K49" s="162"/>
    </row>
    <row r="50" spans="1:11" ht="18">
      <c r="A50" s="30" t="s">
        <v>902</v>
      </c>
      <c r="B50" s="137">
        <v>41796</v>
      </c>
      <c r="C50" s="168" t="s">
        <v>904</v>
      </c>
      <c r="D50" s="162"/>
      <c r="E50" s="162"/>
      <c r="F50" s="169">
        <v>16</v>
      </c>
      <c r="G50" s="146">
        <v>16</v>
      </c>
      <c r="H50" s="152">
        <v>1</v>
      </c>
      <c r="I50" s="170" t="s">
        <v>929</v>
      </c>
      <c r="J50" s="147"/>
      <c r="K50" s="162"/>
    </row>
    <row r="51" spans="1:11" ht="18">
      <c r="A51" s="30" t="s">
        <v>902</v>
      </c>
      <c r="B51" s="137">
        <v>41796</v>
      </c>
      <c r="C51" s="168" t="s">
        <v>930</v>
      </c>
      <c r="D51" s="162"/>
      <c r="E51" s="162"/>
      <c r="F51" s="169">
        <v>5</v>
      </c>
      <c r="G51" s="146">
        <v>56</v>
      </c>
      <c r="H51" s="152">
        <v>0.09</v>
      </c>
      <c r="I51" s="170" t="s">
        <v>931</v>
      </c>
      <c r="J51" s="147"/>
      <c r="K51" s="162"/>
    </row>
    <row r="52" spans="1:11" ht="71.25">
      <c r="A52" s="30" t="s">
        <v>299</v>
      </c>
      <c r="B52" s="137">
        <v>41796</v>
      </c>
      <c r="C52" s="168" t="s">
        <v>93</v>
      </c>
      <c r="D52" s="162"/>
      <c r="E52" s="166" t="s">
        <v>922</v>
      </c>
      <c r="F52" s="172">
        <v>3</v>
      </c>
      <c r="G52" s="104">
        <v>90</v>
      </c>
      <c r="H52" s="15" t="s">
        <v>795</v>
      </c>
      <c r="I52" s="141" t="s">
        <v>932</v>
      </c>
      <c r="J52" s="147"/>
      <c r="K52" s="12" t="s">
        <v>933</v>
      </c>
    </row>
    <row r="53" spans="1:11" ht="18">
      <c r="A53" s="30" t="s">
        <v>151</v>
      </c>
      <c r="B53" s="137">
        <v>41796</v>
      </c>
      <c r="C53" s="168"/>
      <c r="D53" s="162"/>
      <c r="E53" s="162"/>
      <c r="F53" s="169">
        <v>2</v>
      </c>
      <c r="G53" s="146">
        <v>111</v>
      </c>
      <c r="H53" s="152">
        <v>0.02</v>
      </c>
      <c r="I53" s="141" t="s">
        <v>894</v>
      </c>
      <c r="J53" s="147"/>
      <c r="K53" s="162"/>
    </row>
    <row r="54" spans="1:11" ht="71.25">
      <c r="A54" s="30" t="s">
        <v>934</v>
      </c>
      <c r="B54" s="137">
        <v>41796</v>
      </c>
      <c r="C54" s="168" t="s">
        <v>12</v>
      </c>
      <c r="D54" s="162"/>
      <c r="E54" s="166" t="s">
        <v>922</v>
      </c>
      <c r="F54" s="169">
        <v>0</v>
      </c>
      <c r="G54" s="146">
        <v>137</v>
      </c>
      <c r="H54" s="167" t="s">
        <v>648</v>
      </c>
      <c r="I54" s="170"/>
      <c r="J54" s="147"/>
      <c r="K54" s="12" t="s">
        <v>933</v>
      </c>
    </row>
    <row r="55" spans="1:11" ht="18">
      <c r="A55" s="103" t="s">
        <v>935</v>
      </c>
      <c r="B55" s="137">
        <v>41796</v>
      </c>
      <c r="C55" s="170" t="s">
        <v>76</v>
      </c>
      <c r="D55" s="162"/>
      <c r="E55" s="166" t="s">
        <v>213</v>
      </c>
      <c r="F55" s="171">
        <v>1</v>
      </c>
      <c r="G55" s="166">
        <v>136</v>
      </c>
      <c r="H55" s="173" t="s">
        <v>419</v>
      </c>
      <c r="I55" s="154" t="s">
        <v>760</v>
      </c>
      <c r="J55" s="147"/>
      <c r="K55" s="12" t="s">
        <v>936</v>
      </c>
    </row>
    <row r="56" spans="1:11" ht="18">
      <c r="A56" s="103" t="s">
        <v>935</v>
      </c>
      <c r="B56" s="137">
        <v>41796</v>
      </c>
      <c r="C56" s="170" t="s">
        <v>76</v>
      </c>
      <c r="D56" s="162"/>
      <c r="E56" s="166" t="s">
        <v>651</v>
      </c>
      <c r="F56" s="171">
        <v>2</v>
      </c>
      <c r="G56" s="166">
        <v>136</v>
      </c>
      <c r="H56" s="173" t="s">
        <v>419</v>
      </c>
      <c r="I56" s="154" t="s">
        <v>760</v>
      </c>
      <c r="J56" s="147"/>
      <c r="K56" s="12" t="s">
        <v>936</v>
      </c>
    </row>
    <row r="57" spans="1:11" ht="42.75">
      <c r="A57" s="103" t="s">
        <v>679</v>
      </c>
      <c r="B57" s="137">
        <v>41796</v>
      </c>
      <c r="C57" s="170" t="s">
        <v>76</v>
      </c>
      <c r="D57" s="162"/>
      <c r="E57" s="166" t="s">
        <v>651</v>
      </c>
      <c r="F57" s="171">
        <v>7</v>
      </c>
      <c r="G57" s="166">
        <v>63</v>
      </c>
      <c r="H57" s="173">
        <v>0.07</v>
      </c>
      <c r="I57" s="154" t="s">
        <v>937</v>
      </c>
      <c r="J57" s="147"/>
      <c r="K57" s="12" t="s">
        <v>936</v>
      </c>
    </row>
    <row r="58" spans="1:11" ht="28.5">
      <c r="A58" s="103" t="s">
        <v>679</v>
      </c>
      <c r="B58" s="157">
        <v>41796</v>
      </c>
      <c r="C58" s="174" t="s">
        <v>99</v>
      </c>
      <c r="D58" s="158"/>
      <c r="E58" s="166" t="s">
        <v>651</v>
      </c>
      <c r="F58" s="175">
        <v>6</v>
      </c>
      <c r="G58" s="176">
        <v>46</v>
      </c>
      <c r="H58" s="177">
        <v>0.13</v>
      </c>
      <c r="I58" s="160" t="s">
        <v>938</v>
      </c>
      <c r="J58" s="178"/>
      <c r="K58" s="12" t="s">
        <v>936</v>
      </c>
    </row>
    <row r="59" spans="1:11" ht="85.5">
      <c r="A59" s="102" t="s">
        <v>679</v>
      </c>
      <c r="B59" s="137">
        <v>41796</v>
      </c>
      <c r="C59" s="18" t="s">
        <v>99</v>
      </c>
      <c r="D59" s="162"/>
      <c r="E59" s="166" t="s">
        <v>939</v>
      </c>
      <c r="F59" s="166">
        <v>16</v>
      </c>
      <c r="G59" s="166">
        <v>19</v>
      </c>
      <c r="H59" s="173">
        <v>0.71</v>
      </c>
      <c r="I59" s="150" t="s">
        <v>940</v>
      </c>
      <c r="J59" s="147"/>
      <c r="K59" s="12" t="s">
        <v>936</v>
      </c>
    </row>
    <row r="60" spans="1:11" ht="71.25">
      <c r="A60" s="88" t="s">
        <v>941</v>
      </c>
      <c r="B60" s="137">
        <v>41796</v>
      </c>
      <c r="C60" s="131" t="s">
        <v>12</v>
      </c>
      <c r="D60" s="162"/>
      <c r="E60" s="166" t="s">
        <v>922</v>
      </c>
      <c r="F60" s="146">
        <v>0</v>
      </c>
      <c r="G60" s="146">
        <v>137</v>
      </c>
      <c r="H60" s="167" t="s">
        <v>648</v>
      </c>
      <c r="I60" s="179" t="s">
        <v>434</v>
      </c>
      <c r="J60" s="147"/>
      <c r="K60" s="12" t="s">
        <v>933</v>
      </c>
    </row>
    <row r="61" spans="1:11" ht="71.25">
      <c r="A61" s="88" t="s">
        <v>942</v>
      </c>
      <c r="B61" s="137">
        <v>41796</v>
      </c>
      <c r="C61" s="131" t="s">
        <v>93</v>
      </c>
      <c r="D61" s="162"/>
      <c r="E61" s="166" t="s">
        <v>922</v>
      </c>
      <c r="F61" s="146">
        <v>0</v>
      </c>
      <c r="G61" s="146">
        <v>137</v>
      </c>
      <c r="H61" s="167" t="s">
        <v>648</v>
      </c>
      <c r="I61" s="105"/>
      <c r="J61" s="147"/>
      <c r="K61" s="12" t="s">
        <v>933</v>
      </c>
    </row>
    <row r="62" spans="1:11" ht="71.25">
      <c r="A62" s="88" t="s">
        <v>942</v>
      </c>
      <c r="B62" s="137">
        <v>41796</v>
      </c>
      <c r="C62" s="131" t="s">
        <v>93</v>
      </c>
      <c r="D62" s="162"/>
      <c r="E62" s="166" t="s">
        <v>922</v>
      </c>
      <c r="F62" s="146">
        <v>0</v>
      </c>
      <c r="G62" s="146">
        <v>137</v>
      </c>
      <c r="H62" s="167" t="s">
        <v>648</v>
      </c>
      <c r="I62" s="105"/>
      <c r="J62" s="147"/>
      <c r="K62" s="12" t="s">
        <v>933</v>
      </c>
    </row>
    <row r="63" spans="1:11" ht="36">
      <c r="A63" s="102" t="s">
        <v>685</v>
      </c>
      <c r="B63" s="137">
        <v>41796</v>
      </c>
      <c r="C63" s="18" t="s">
        <v>76</v>
      </c>
      <c r="D63" s="162"/>
      <c r="E63" s="166" t="s">
        <v>943</v>
      </c>
      <c r="F63" s="166" t="s">
        <v>335</v>
      </c>
      <c r="G63" s="166">
        <v>136</v>
      </c>
      <c r="H63" s="173" t="s">
        <v>419</v>
      </c>
      <c r="I63" s="150" t="s">
        <v>335</v>
      </c>
      <c r="J63" s="147"/>
      <c r="K63" s="12" t="s">
        <v>936</v>
      </c>
    </row>
    <row r="64" spans="1:11" ht="36">
      <c r="A64" s="102" t="s">
        <v>685</v>
      </c>
      <c r="B64" s="137">
        <v>41796</v>
      </c>
      <c r="C64" s="18" t="s">
        <v>76</v>
      </c>
      <c r="D64" s="162"/>
      <c r="E64" s="166" t="s">
        <v>213</v>
      </c>
      <c r="F64" s="166">
        <v>5</v>
      </c>
      <c r="G64" s="166">
        <v>57</v>
      </c>
      <c r="H64" s="173">
        <v>0.08</v>
      </c>
      <c r="I64" s="150" t="s">
        <v>760</v>
      </c>
      <c r="J64" s="147"/>
      <c r="K64" s="12" t="s">
        <v>936</v>
      </c>
    </row>
    <row r="65" spans="1:11" ht="18">
      <c r="A65" s="88" t="s">
        <v>906</v>
      </c>
      <c r="B65" s="137">
        <v>41796</v>
      </c>
      <c r="C65" s="131"/>
      <c r="D65" s="162"/>
      <c r="E65" s="162"/>
      <c r="F65" s="146">
        <v>7</v>
      </c>
      <c r="G65" s="146">
        <v>44</v>
      </c>
      <c r="H65" s="152">
        <v>0.14</v>
      </c>
      <c r="I65" s="18" t="s">
        <v>944</v>
      </c>
      <c r="J65" s="147"/>
      <c r="K65" s="162"/>
    </row>
    <row r="66" spans="1:11" ht="30">
      <c r="A66" s="88" t="s">
        <v>906</v>
      </c>
      <c r="B66" s="137">
        <v>41796</v>
      </c>
      <c r="C66" s="131"/>
      <c r="D66" s="162"/>
      <c r="E66" s="162"/>
      <c r="F66" s="146">
        <v>12</v>
      </c>
      <c r="G66" s="146">
        <v>22</v>
      </c>
      <c r="H66" s="152">
        <v>0.54</v>
      </c>
      <c r="I66" s="18" t="s">
        <v>945</v>
      </c>
      <c r="J66" s="147"/>
      <c r="K66" s="162"/>
    </row>
    <row r="67" spans="1:11" ht="71.25">
      <c r="A67" s="88" t="s">
        <v>292</v>
      </c>
      <c r="B67" s="137">
        <v>41796</v>
      </c>
      <c r="C67" s="131" t="s">
        <v>239</v>
      </c>
      <c r="D67" s="162"/>
      <c r="E67" s="166" t="s">
        <v>922</v>
      </c>
      <c r="F67" s="104">
        <v>5</v>
      </c>
      <c r="G67" s="104">
        <v>54</v>
      </c>
      <c r="H67" s="15" t="s">
        <v>822</v>
      </c>
      <c r="I67" s="105" t="s">
        <v>33</v>
      </c>
      <c r="J67" s="147"/>
      <c r="K67" s="12" t="s">
        <v>933</v>
      </c>
    </row>
    <row r="68" spans="1:11" ht="41.25" customHeight="1">
      <c r="A68" s="88" t="s">
        <v>41</v>
      </c>
      <c r="B68" s="137">
        <v>41796</v>
      </c>
      <c r="C68" s="131" t="s">
        <v>44</v>
      </c>
      <c r="D68" s="162"/>
      <c r="E68" s="162"/>
      <c r="F68" s="146">
        <v>2</v>
      </c>
      <c r="G68" s="146">
        <v>111</v>
      </c>
      <c r="H68" s="152">
        <v>0.02</v>
      </c>
      <c r="I68" s="18" t="s">
        <v>946</v>
      </c>
      <c r="J68" s="147"/>
      <c r="K68" s="162"/>
    </row>
    <row r="69" spans="1:11" ht="30">
      <c r="A69" s="88" t="s">
        <v>41</v>
      </c>
      <c r="B69" s="137">
        <v>41796</v>
      </c>
      <c r="C69" s="131" t="s">
        <v>44</v>
      </c>
      <c r="D69" s="162"/>
      <c r="E69" s="162"/>
      <c r="F69" s="146">
        <v>15</v>
      </c>
      <c r="G69" s="146">
        <v>20</v>
      </c>
      <c r="H69" s="152">
        <v>0.65</v>
      </c>
      <c r="I69" s="18" t="s">
        <v>947</v>
      </c>
      <c r="J69" s="147"/>
      <c r="K69" s="162"/>
    </row>
    <row r="70" spans="1:11" ht="30">
      <c r="A70" s="88" t="s">
        <v>41</v>
      </c>
      <c r="B70" s="137">
        <v>41796</v>
      </c>
      <c r="C70" s="131"/>
      <c r="D70" s="162"/>
      <c r="E70" s="162"/>
      <c r="F70" s="146">
        <v>9</v>
      </c>
      <c r="G70" s="146">
        <v>32</v>
      </c>
      <c r="H70" s="152">
        <v>0.26</v>
      </c>
      <c r="I70" s="18" t="s">
        <v>948</v>
      </c>
      <c r="J70" s="147"/>
      <c r="K70" s="162"/>
    </row>
  </sheetData>
  <sheetProtection selectLockedCells="1" selectUnlockedCells="1"/>
  <printOptions/>
  <pageMargins left="0.2902777777777778" right="0.25" top="0.2298611111111111" bottom="0.25" header="0.5118055555555555" footer="0.5118055555555555"/>
  <pageSetup horizontalDpi="300" verticalDpi="300" orientation="landscape" paperSize="9" scale="80"/>
</worksheet>
</file>

<file path=xl/worksheets/sheet9.xml><?xml version="1.0" encoding="utf-8"?>
<worksheet xmlns="http://schemas.openxmlformats.org/spreadsheetml/2006/main" xmlns:r="http://schemas.openxmlformats.org/officeDocument/2006/relationships">
  <dimension ref="A1:K80"/>
  <sheetViews>
    <sheetView zoomScale="75" zoomScaleNormal="75" workbookViewId="0" topLeftCell="A52">
      <selection activeCell="J6" sqref="J6"/>
    </sheetView>
  </sheetViews>
  <sheetFormatPr defaultColWidth="9.140625" defaultRowHeight="12.75"/>
  <cols>
    <col min="1" max="1" width="16.8515625" style="0" customWidth="1"/>
    <col min="2" max="2" width="8.140625" style="0" customWidth="1"/>
    <col min="3" max="3" width="23.140625" style="0" customWidth="1"/>
    <col min="5" max="5" width="15.140625" style="0" customWidth="1"/>
    <col min="6" max="6" width="15.00390625" style="0" customWidth="1"/>
    <col min="7" max="7" width="22.421875" style="0" customWidth="1"/>
    <col min="8" max="8" width="14.140625" style="0" customWidth="1"/>
    <col min="9" max="9" width="15.140625" style="0" customWidth="1"/>
    <col min="10" max="10" width="18.140625" style="0" customWidth="1"/>
    <col min="11" max="11" width="12.00390625" style="0" customWidth="1"/>
  </cols>
  <sheetData>
    <row r="1" spans="1:11" ht="23.25">
      <c r="A1" s="180" t="s">
        <v>949</v>
      </c>
      <c r="B1" s="81"/>
      <c r="C1" s="81"/>
      <c r="D1" s="81"/>
      <c r="E1" s="89"/>
      <c r="F1" s="89"/>
      <c r="G1" s="89"/>
      <c r="H1" s="181"/>
      <c r="I1" s="181"/>
      <c r="J1" s="181"/>
      <c r="K1" s="182"/>
    </row>
    <row r="2" spans="1:11" ht="63">
      <c r="A2" s="34" t="s">
        <v>3</v>
      </c>
      <c r="B2" s="183" t="s">
        <v>950</v>
      </c>
      <c r="C2" s="4" t="s">
        <v>951</v>
      </c>
      <c r="D2" s="5" t="s">
        <v>2</v>
      </c>
      <c r="E2" s="34" t="s">
        <v>952</v>
      </c>
      <c r="F2" s="184" t="s">
        <v>953</v>
      </c>
      <c r="G2" s="34" t="s">
        <v>954</v>
      </c>
      <c r="H2" s="34" t="s">
        <v>955</v>
      </c>
      <c r="I2" s="184" t="s">
        <v>956</v>
      </c>
      <c r="J2" s="34" t="s">
        <v>957</v>
      </c>
      <c r="K2" s="185" t="s">
        <v>958</v>
      </c>
    </row>
    <row r="3" spans="1:11" ht="15">
      <c r="A3" s="30" t="s">
        <v>804</v>
      </c>
      <c r="B3" s="104">
        <v>4</v>
      </c>
      <c r="C3" s="131" t="s">
        <v>93</v>
      </c>
      <c r="D3" s="131" t="s">
        <v>694</v>
      </c>
      <c r="E3" s="186">
        <v>41075</v>
      </c>
      <c r="F3" s="12">
        <v>0.02</v>
      </c>
      <c r="G3" s="12" t="s">
        <v>760</v>
      </c>
      <c r="H3" s="186">
        <v>41439</v>
      </c>
      <c r="I3" s="12" t="s">
        <v>648</v>
      </c>
      <c r="J3" s="12" t="s">
        <v>760</v>
      </c>
      <c r="K3" s="107" t="s">
        <v>959</v>
      </c>
    </row>
    <row r="4" spans="1:11" ht="30">
      <c r="A4" s="30" t="s">
        <v>804</v>
      </c>
      <c r="B4" s="104">
        <v>4</v>
      </c>
      <c r="C4" s="131" t="s">
        <v>239</v>
      </c>
      <c r="D4" s="131" t="s">
        <v>694</v>
      </c>
      <c r="E4" s="186">
        <v>41075</v>
      </c>
      <c r="F4" s="12">
        <v>0.31</v>
      </c>
      <c r="G4" s="12" t="s">
        <v>428</v>
      </c>
      <c r="H4" s="186">
        <v>41439</v>
      </c>
      <c r="I4" s="12">
        <v>0.13</v>
      </c>
      <c r="J4" s="12" t="s">
        <v>760</v>
      </c>
      <c r="K4" s="107" t="s">
        <v>960</v>
      </c>
    </row>
    <row r="5" spans="1:11" ht="45">
      <c r="A5" s="30" t="s">
        <v>961</v>
      </c>
      <c r="B5" s="104">
        <v>2</v>
      </c>
      <c r="C5" s="131" t="s">
        <v>962</v>
      </c>
      <c r="D5" s="131" t="s">
        <v>675</v>
      </c>
      <c r="E5" s="186">
        <v>41074</v>
      </c>
      <c r="F5" s="12">
        <v>0.39</v>
      </c>
      <c r="G5" s="12" t="s">
        <v>963</v>
      </c>
      <c r="H5" s="186">
        <v>41439</v>
      </c>
      <c r="I5" s="12">
        <v>0.02</v>
      </c>
      <c r="J5" s="12" t="s">
        <v>760</v>
      </c>
      <c r="K5" s="107" t="s">
        <v>960</v>
      </c>
    </row>
    <row r="6" spans="1:11" ht="30">
      <c r="A6" s="30" t="s">
        <v>794</v>
      </c>
      <c r="B6" s="104">
        <v>12</v>
      </c>
      <c r="C6" s="131" t="s">
        <v>243</v>
      </c>
      <c r="D6" s="131" t="s">
        <v>675</v>
      </c>
      <c r="E6" s="186">
        <v>41071</v>
      </c>
      <c r="F6" s="12">
        <v>0.16</v>
      </c>
      <c r="G6" s="12" t="s">
        <v>964</v>
      </c>
      <c r="H6" s="186">
        <v>41439</v>
      </c>
      <c r="I6" s="12">
        <v>0.13</v>
      </c>
      <c r="J6" s="12" t="s">
        <v>965</v>
      </c>
      <c r="K6" s="107" t="s">
        <v>959</v>
      </c>
    </row>
    <row r="7" spans="1:11" ht="30">
      <c r="A7" s="30" t="s">
        <v>966</v>
      </c>
      <c r="B7" s="12">
        <v>1</v>
      </c>
      <c r="C7" s="131" t="s">
        <v>239</v>
      </c>
      <c r="D7" s="18" t="s">
        <v>675</v>
      </c>
      <c r="E7" s="186">
        <v>41074</v>
      </c>
      <c r="F7" s="12">
        <v>0.05</v>
      </c>
      <c r="G7" s="12" t="s">
        <v>967</v>
      </c>
      <c r="H7" s="186">
        <v>41438</v>
      </c>
      <c r="I7" s="12">
        <v>0.06</v>
      </c>
      <c r="J7" s="12" t="s">
        <v>964</v>
      </c>
      <c r="K7" s="107" t="s">
        <v>960</v>
      </c>
    </row>
    <row r="8" spans="1:11" ht="30">
      <c r="A8" s="30" t="s">
        <v>966</v>
      </c>
      <c r="B8" s="12">
        <v>5</v>
      </c>
      <c r="C8" s="131" t="s">
        <v>968</v>
      </c>
      <c r="D8" s="18" t="s">
        <v>675</v>
      </c>
      <c r="E8" s="186">
        <v>41072</v>
      </c>
      <c r="F8" s="12">
        <v>0.06</v>
      </c>
      <c r="G8" s="12" t="s">
        <v>969</v>
      </c>
      <c r="H8" s="186">
        <v>41439</v>
      </c>
      <c r="I8" s="12">
        <v>0.03</v>
      </c>
      <c r="J8" s="12" t="s">
        <v>970</v>
      </c>
      <c r="K8" s="107" t="s">
        <v>960</v>
      </c>
    </row>
    <row r="9" spans="1:11" ht="30">
      <c r="A9" s="30" t="s">
        <v>966</v>
      </c>
      <c r="B9" s="104">
        <v>7</v>
      </c>
      <c r="C9" s="131" t="s">
        <v>76</v>
      </c>
      <c r="D9" s="18" t="s">
        <v>675</v>
      </c>
      <c r="E9" s="186"/>
      <c r="F9" s="12"/>
      <c r="G9" s="104" t="s">
        <v>971</v>
      </c>
      <c r="H9" s="186">
        <v>41439</v>
      </c>
      <c r="I9" s="12" t="s">
        <v>648</v>
      </c>
      <c r="J9" s="107">
        <v>0</v>
      </c>
      <c r="K9" s="107"/>
    </row>
    <row r="10" spans="1:11" ht="30">
      <c r="A10" s="30" t="s">
        <v>966</v>
      </c>
      <c r="B10" s="104">
        <v>8</v>
      </c>
      <c r="C10" s="131" t="s">
        <v>76</v>
      </c>
      <c r="D10" s="18" t="s">
        <v>675</v>
      </c>
      <c r="E10" s="186"/>
      <c r="F10" s="12"/>
      <c r="G10" s="104" t="s">
        <v>971</v>
      </c>
      <c r="H10" s="186">
        <v>41438</v>
      </c>
      <c r="I10" s="12" t="s">
        <v>648</v>
      </c>
      <c r="J10" s="107">
        <v>0</v>
      </c>
      <c r="K10" s="107"/>
    </row>
    <row r="11" spans="1:11" ht="30">
      <c r="A11" s="30" t="s">
        <v>101</v>
      </c>
      <c r="B11" s="104">
        <v>2</v>
      </c>
      <c r="C11" s="131" t="s">
        <v>76</v>
      </c>
      <c r="D11" s="18" t="s">
        <v>694</v>
      </c>
      <c r="E11" s="186">
        <v>41071</v>
      </c>
      <c r="F11" s="12">
        <v>0.29</v>
      </c>
      <c r="G11" s="12" t="s">
        <v>972</v>
      </c>
      <c r="H11" s="186">
        <v>41436</v>
      </c>
      <c r="I11" s="12">
        <v>0.79</v>
      </c>
      <c r="J11" s="104" t="s">
        <v>973</v>
      </c>
      <c r="K11" s="107"/>
    </row>
    <row r="12" spans="1:11" ht="38.25" customHeight="1">
      <c r="A12" s="30" t="s">
        <v>974</v>
      </c>
      <c r="B12" s="104">
        <v>1</v>
      </c>
      <c r="C12" s="131" t="s">
        <v>975</v>
      </c>
      <c r="D12" s="131" t="s">
        <v>13</v>
      </c>
      <c r="E12" s="186">
        <v>41074</v>
      </c>
      <c r="F12" s="12" t="s">
        <v>976</v>
      </c>
      <c r="G12" s="104" t="s">
        <v>971</v>
      </c>
      <c r="H12" s="186">
        <v>41439</v>
      </c>
      <c r="I12" s="12" t="s">
        <v>648</v>
      </c>
      <c r="J12" s="107">
        <v>0</v>
      </c>
      <c r="K12" s="107"/>
    </row>
    <row r="13" spans="1:11" ht="45">
      <c r="A13" s="30" t="s">
        <v>977</v>
      </c>
      <c r="B13" s="12">
        <v>7</v>
      </c>
      <c r="C13" s="18" t="s">
        <v>76</v>
      </c>
      <c r="D13" s="18" t="s">
        <v>694</v>
      </c>
      <c r="E13" s="186">
        <v>41075</v>
      </c>
      <c r="F13" s="12">
        <v>0.13</v>
      </c>
      <c r="G13" s="12" t="s">
        <v>978</v>
      </c>
      <c r="H13" s="186">
        <v>41438</v>
      </c>
      <c r="I13" s="11">
        <v>0.14</v>
      </c>
      <c r="J13" s="12" t="s">
        <v>979</v>
      </c>
      <c r="K13" s="107" t="s">
        <v>960</v>
      </c>
    </row>
    <row r="14" spans="1:11" ht="15">
      <c r="A14" s="30" t="s">
        <v>980</v>
      </c>
      <c r="B14" s="12">
        <v>5</v>
      </c>
      <c r="C14" s="131" t="s">
        <v>99</v>
      </c>
      <c r="D14" s="18" t="s">
        <v>675</v>
      </c>
      <c r="E14" s="18"/>
      <c r="F14" s="11"/>
      <c r="G14" s="11"/>
      <c r="H14" s="186">
        <v>41437</v>
      </c>
      <c r="I14" s="50" t="s">
        <v>795</v>
      </c>
      <c r="J14" s="104" t="s">
        <v>913</v>
      </c>
      <c r="K14" s="187"/>
    </row>
    <row r="15" spans="1:11" ht="15">
      <c r="A15" s="30" t="s">
        <v>981</v>
      </c>
      <c r="B15" s="12">
        <v>2</v>
      </c>
      <c r="C15" s="18" t="s">
        <v>76</v>
      </c>
      <c r="D15" s="18" t="s">
        <v>675</v>
      </c>
      <c r="E15" s="186">
        <v>41079</v>
      </c>
      <c r="F15" s="12" t="s">
        <v>976</v>
      </c>
      <c r="G15" s="104" t="s">
        <v>760</v>
      </c>
      <c r="H15" s="186">
        <v>41438</v>
      </c>
      <c r="I15" s="11">
        <v>0.13</v>
      </c>
      <c r="J15" s="12" t="s">
        <v>760</v>
      </c>
      <c r="K15" s="107" t="s">
        <v>959</v>
      </c>
    </row>
    <row r="16" spans="1:11" ht="15">
      <c r="A16" s="30" t="s">
        <v>981</v>
      </c>
      <c r="B16" s="12">
        <v>18</v>
      </c>
      <c r="C16" s="18" t="s">
        <v>76</v>
      </c>
      <c r="D16" s="18" t="s">
        <v>675</v>
      </c>
      <c r="E16" s="186">
        <v>41079</v>
      </c>
      <c r="F16" s="12">
        <v>0.08</v>
      </c>
      <c r="G16" s="104" t="s">
        <v>913</v>
      </c>
      <c r="H16" s="186">
        <v>41438</v>
      </c>
      <c r="I16" s="11">
        <v>0.23</v>
      </c>
      <c r="J16" s="12" t="s">
        <v>760</v>
      </c>
      <c r="K16" s="107" t="s">
        <v>959</v>
      </c>
    </row>
    <row r="17" spans="1:11" ht="30">
      <c r="A17" s="30" t="s">
        <v>821</v>
      </c>
      <c r="B17" s="104">
        <v>22</v>
      </c>
      <c r="C17" s="131" t="s">
        <v>243</v>
      </c>
      <c r="D17" s="131" t="s">
        <v>694</v>
      </c>
      <c r="E17" s="186">
        <v>41073</v>
      </c>
      <c r="F17" s="12" t="s">
        <v>976</v>
      </c>
      <c r="G17" s="12" t="s">
        <v>760</v>
      </c>
      <c r="H17" s="186">
        <v>41439</v>
      </c>
      <c r="I17" s="12">
        <v>0.18</v>
      </c>
      <c r="J17" s="12" t="s">
        <v>982</v>
      </c>
      <c r="K17" s="107" t="s">
        <v>983</v>
      </c>
    </row>
    <row r="18" spans="1:11" ht="30">
      <c r="A18" s="30" t="s">
        <v>77</v>
      </c>
      <c r="B18" s="12">
        <v>1</v>
      </c>
      <c r="C18" s="131" t="s">
        <v>99</v>
      </c>
      <c r="D18" s="18" t="s">
        <v>675</v>
      </c>
      <c r="E18" s="186">
        <v>41072</v>
      </c>
      <c r="F18" s="12">
        <v>0.33</v>
      </c>
      <c r="G18" s="12" t="s">
        <v>984</v>
      </c>
      <c r="H18" s="186">
        <v>41438</v>
      </c>
      <c r="I18" s="12">
        <v>0.45</v>
      </c>
      <c r="J18" s="12" t="s">
        <v>985</v>
      </c>
      <c r="K18" s="107" t="s">
        <v>960</v>
      </c>
    </row>
    <row r="19" spans="1:11" ht="30">
      <c r="A19" s="30" t="s">
        <v>77</v>
      </c>
      <c r="B19" s="12">
        <v>1</v>
      </c>
      <c r="C19" s="131" t="s">
        <v>99</v>
      </c>
      <c r="D19" s="18" t="s">
        <v>675</v>
      </c>
      <c r="E19" s="186">
        <v>41072</v>
      </c>
      <c r="F19" s="12">
        <v>0.2</v>
      </c>
      <c r="G19" s="12" t="s">
        <v>986</v>
      </c>
      <c r="H19" s="186">
        <v>41437</v>
      </c>
      <c r="I19" s="12">
        <v>0.17</v>
      </c>
      <c r="J19" s="12" t="s">
        <v>964</v>
      </c>
      <c r="K19" s="107" t="s">
        <v>960</v>
      </c>
    </row>
    <row r="20" spans="1:11" ht="30">
      <c r="A20" s="30" t="s">
        <v>77</v>
      </c>
      <c r="B20" s="12">
        <v>3</v>
      </c>
      <c r="C20" s="131" t="s">
        <v>99</v>
      </c>
      <c r="D20" s="18" t="s">
        <v>675</v>
      </c>
      <c r="E20" s="186">
        <v>41072</v>
      </c>
      <c r="F20" s="12">
        <v>0.24</v>
      </c>
      <c r="G20" s="12" t="s">
        <v>987</v>
      </c>
      <c r="H20" s="186">
        <v>41438</v>
      </c>
      <c r="I20" s="12">
        <v>0.03</v>
      </c>
      <c r="J20" s="104" t="s">
        <v>913</v>
      </c>
      <c r="K20" s="107" t="s">
        <v>960</v>
      </c>
    </row>
    <row r="21" spans="1:11" ht="30">
      <c r="A21" s="30" t="s">
        <v>77</v>
      </c>
      <c r="B21" s="12">
        <v>4</v>
      </c>
      <c r="C21" s="131" t="s">
        <v>65</v>
      </c>
      <c r="D21" s="18" t="s">
        <v>675</v>
      </c>
      <c r="E21" s="186">
        <v>41072</v>
      </c>
      <c r="F21" s="12">
        <v>0.09</v>
      </c>
      <c r="G21" s="12" t="s">
        <v>988</v>
      </c>
      <c r="H21" s="186">
        <v>41438</v>
      </c>
      <c r="I21" s="12">
        <v>0.06</v>
      </c>
      <c r="J21" s="104" t="s">
        <v>913</v>
      </c>
      <c r="K21" s="107" t="s">
        <v>959</v>
      </c>
    </row>
    <row r="22" spans="1:11" ht="30">
      <c r="A22" s="30" t="s">
        <v>77</v>
      </c>
      <c r="B22" s="12">
        <v>4</v>
      </c>
      <c r="C22" s="131" t="s">
        <v>99</v>
      </c>
      <c r="D22" s="18" t="s">
        <v>675</v>
      </c>
      <c r="E22" s="186">
        <v>41072</v>
      </c>
      <c r="F22" s="12" t="s">
        <v>648</v>
      </c>
      <c r="G22" s="12" t="s">
        <v>913</v>
      </c>
      <c r="H22" s="186">
        <v>41437</v>
      </c>
      <c r="I22" s="12">
        <v>0.16</v>
      </c>
      <c r="J22" s="12" t="s">
        <v>964</v>
      </c>
      <c r="K22" s="107" t="s">
        <v>960</v>
      </c>
    </row>
    <row r="23" spans="1:11" ht="30">
      <c r="A23" s="30" t="s">
        <v>77</v>
      </c>
      <c r="B23" s="12">
        <v>5</v>
      </c>
      <c r="C23" s="131" t="s">
        <v>99</v>
      </c>
      <c r="D23" s="18" t="s">
        <v>675</v>
      </c>
      <c r="E23" s="186">
        <v>41072</v>
      </c>
      <c r="F23" s="12">
        <v>0.06</v>
      </c>
      <c r="G23" s="12" t="s">
        <v>988</v>
      </c>
      <c r="H23" s="186">
        <v>41438</v>
      </c>
      <c r="I23" s="12">
        <v>0.02</v>
      </c>
      <c r="J23" s="104" t="s">
        <v>913</v>
      </c>
      <c r="K23" s="107" t="s">
        <v>959</v>
      </c>
    </row>
    <row r="24" spans="1:11" ht="30">
      <c r="A24" s="30" t="s">
        <v>77</v>
      </c>
      <c r="B24" s="12">
        <v>5</v>
      </c>
      <c r="C24" s="131" t="s">
        <v>99</v>
      </c>
      <c r="D24" s="18" t="s">
        <v>675</v>
      </c>
      <c r="E24" s="186">
        <v>41072</v>
      </c>
      <c r="F24" s="12">
        <v>0.13</v>
      </c>
      <c r="G24" s="12" t="s">
        <v>989</v>
      </c>
      <c r="H24" s="186">
        <v>41438</v>
      </c>
      <c r="I24" s="12">
        <v>0.06</v>
      </c>
      <c r="J24" s="12" t="s">
        <v>990</v>
      </c>
      <c r="K24" s="107" t="s">
        <v>959</v>
      </c>
    </row>
    <row r="25" spans="1:11" ht="30">
      <c r="A25" s="30" t="s">
        <v>77</v>
      </c>
      <c r="B25" s="12">
        <v>5</v>
      </c>
      <c r="C25" s="131" t="s">
        <v>99</v>
      </c>
      <c r="D25" s="18" t="s">
        <v>675</v>
      </c>
      <c r="E25" s="186">
        <v>41072</v>
      </c>
      <c r="F25" s="12">
        <v>0.13</v>
      </c>
      <c r="G25" s="12" t="s">
        <v>991</v>
      </c>
      <c r="H25" s="186">
        <v>41438</v>
      </c>
      <c r="I25" s="12">
        <v>0.02</v>
      </c>
      <c r="J25" s="12" t="s">
        <v>990</v>
      </c>
      <c r="K25" s="107" t="s">
        <v>983</v>
      </c>
    </row>
    <row r="26" spans="1:11" ht="30">
      <c r="A26" s="30" t="s">
        <v>77</v>
      </c>
      <c r="B26" s="12">
        <v>6</v>
      </c>
      <c r="C26" s="131" t="s">
        <v>99</v>
      </c>
      <c r="D26" s="18" t="s">
        <v>675</v>
      </c>
      <c r="E26" s="186"/>
      <c r="F26" s="12"/>
      <c r="G26" s="12"/>
      <c r="H26" s="186">
        <v>41438</v>
      </c>
      <c r="I26" s="12">
        <v>0.06</v>
      </c>
      <c r="J26" s="12" t="s">
        <v>990</v>
      </c>
      <c r="K26" s="188"/>
    </row>
    <row r="27" spans="1:11" ht="45">
      <c r="A27" s="30" t="s">
        <v>406</v>
      </c>
      <c r="B27" s="104"/>
      <c r="C27" s="131" t="s">
        <v>992</v>
      </c>
      <c r="D27" s="18" t="s">
        <v>675</v>
      </c>
      <c r="E27" s="186"/>
      <c r="F27" s="12"/>
      <c r="G27" s="104"/>
      <c r="H27" s="186">
        <v>41439</v>
      </c>
      <c r="I27" s="12">
        <v>0.39</v>
      </c>
      <c r="J27" s="12" t="s">
        <v>993</v>
      </c>
      <c r="K27" s="188"/>
    </row>
    <row r="28" spans="1:11" ht="45">
      <c r="A28" s="30" t="s">
        <v>994</v>
      </c>
      <c r="B28" s="104">
        <v>4</v>
      </c>
      <c r="C28" s="131" t="s">
        <v>995</v>
      </c>
      <c r="D28" s="18"/>
      <c r="E28" s="186"/>
      <c r="F28" s="12"/>
      <c r="G28" s="104"/>
      <c r="H28" s="186">
        <v>41438</v>
      </c>
      <c r="I28" s="12">
        <v>0.14</v>
      </c>
      <c r="J28" s="12" t="s">
        <v>996</v>
      </c>
      <c r="K28" s="188"/>
    </row>
    <row r="29" spans="1:11" ht="30">
      <c r="A29" s="30" t="s">
        <v>994</v>
      </c>
      <c r="B29" s="12">
        <v>14</v>
      </c>
      <c r="C29" s="131" t="s">
        <v>649</v>
      </c>
      <c r="D29" s="18" t="s">
        <v>675</v>
      </c>
      <c r="E29" s="18"/>
      <c r="F29" s="11"/>
      <c r="G29" s="11"/>
      <c r="H29" s="186">
        <v>41437</v>
      </c>
      <c r="I29" s="50" t="s">
        <v>671</v>
      </c>
      <c r="J29" s="104" t="s">
        <v>913</v>
      </c>
      <c r="K29" s="188"/>
    </row>
    <row r="30" spans="1:11" ht="30">
      <c r="A30" s="30" t="s">
        <v>997</v>
      </c>
      <c r="B30" s="104">
        <v>1</v>
      </c>
      <c r="C30" s="131" t="s">
        <v>76</v>
      </c>
      <c r="D30" s="18" t="s">
        <v>675</v>
      </c>
      <c r="E30" s="186">
        <v>41068</v>
      </c>
      <c r="F30" s="12">
        <v>0.03</v>
      </c>
      <c r="G30" s="104" t="s">
        <v>998</v>
      </c>
      <c r="H30" s="186">
        <v>41439</v>
      </c>
      <c r="I30" s="12" t="s">
        <v>648</v>
      </c>
      <c r="J30" s="12" t="s">
        <v>760</v>
      </c>
      <c r="K30" s="188" t="s">
        <v>960</v>
      </c>
    </row>
    <row r="31" spans="1:11" ht="30">
      <c r="A31" s="30" t="s">
        <v>433</v>
      </c>
      <c r="B31" s="104">
        <v>9</v>
      </c>
      <c r="C31" s="131" t="s">
        <v>76</v>
      </c>
      <c r="D31" s="131" t="s">
        <v>13</v>
      </c>
      <c r="E31" s="186">
        <v>41071</v>
      </c>
      <c r="F31" s="12" t="s">
        <v>976</v>
      </c>
      <c r="G31" s="104"/>
      <c r="H31" s="186">
        <v>41439</v>
      </c>
      <c r="I31" s="12" t="s">
        <v>648</v>
      </c>
      <c r="J31" s="107">
        <v>0</v>
      </c>
      <c r="K31" s="188"/>
    </row>
    <row r="32" spans="1:11" ht="30">
      <c r="A32" s="30" t="s">
        <v>433</v>
      </c>
      <c r="B32" s="104">
        <v>32</v>
      </c>
      <c r="C32" s="131" t="s">
        <v>239</v>
      </c>
      <c r="D32" s="131" t="s">
        <v>13</v>
      </c>
      <c r="E32" s="186">
        <v>41071</v>
      </c>
      <c r="F32" s="12" t="s">
        <v>976</v>
      </c>
      <c r="G32" s="104"/>
      <c r="H32" s="186">
        <v>41439</v>
      </c>
      <c r="I32" s="104">
        <v>0.03</v>
      </c>
      <c r="J32" s="12" t="s">
        <v>999</v>
      </c>
      <c r="K32" s="188"/>
    </row>
    <row r="33" spans="1:11" ht="30">
      <c r="A33" s="30" t="s">
        <v>1000</v>
      </c>
      <c r="B33" s="12">
        <v>6</v>
      </c>
      <c r="C33" s="18" t="s">
        <v>76</v>
      </c>
      <c r="D33" s="18" t="s">
        <v>675</v>
      </c>
      <c r="E33" s="186"/>
      <c r="F33" s="12"/>
      <c r="G33" s="18"/>
      <c r="H33" s="186">
        <v>41438</v>
      </c>
      <c r="I33" s="11">
        <v>0.23</v>
      </c>
      <c r="J33" s="12" t="s">
        <v>428</v>
      </c>
      <c r="K33" s="188"/>
    </row>
    <row r="34" spans="1:11" ht="30">
      <c r="A34" s="30" t="s">
        <v>1000</v>
      </c>
      <c r="B34" s="12">
        <v>12</v>
      </c>
      <c r="C34" s="18" t="s">
        <v>76</v>
      </c>
      <c r="D34" s="18" t="s">
        <v>675</v>
      </c>
      <c r="E34" s="186">
        <v>41074</v>
      </c>
      <c r="F34" s="12">
        <v>0.09</v>
      </c>
      <c r="G34" s="12" t="s">
        <v>1001</v>
      </c>
      <c r="H34" s="186">
        <v>41438</v>
      </c>
      <c r="I34" s="11">
        <v>0.29</v>
      </c>
      <c r="J34" s="12" t="s">
        <v>760</v>
      </c>
      <c r="K34" s="188" t="s">
        <v>960</v>
      </c>
    </row>
    <row r="35" spans="1:11" ht="30">
      <c r="A35" s="30" t="s">
        <v>1002</v>
      </c>
      <c r="B35" s="104">
        <v>2</v>
      </c>
      <c r="C35" s="131" t="s">
        <v>76</v>
      </c>
      <c r="D35" s="131" t="s">
        <v>13</v>
      </c>
      <c r="E35" s="186">
        <v>41074</v>
      </c>
      <c r="F35" s="12" t="s">
        <v>976</v>
      </c>
      <c r="G35" s="12" t="s">
        <v>760</v>
      </c>
      <c r="H35" s="186">
        <v>41439</v>
      </c>
      <c r="I35" s="12">
        <v>0.02</v>
      </c>
      <c r="J35" s="12" t="s">
        <v>990</v>
      </c>
      <c r="K35" s="188" t="s">
        <v>983</v>
      </c>
    </row>
    <row r="36" spans="1:11" ht="30">
      <c r="A36" s="30" t="s">
        <v>1002</v>
      </c>
      <c r="B36" s="104">
        <v>9</v>
      </c>
      <c r="C36" s="131" t="s">
        <v>243</v>
      </c>
      <c r="D36" s="131" t="s">
        <v>13</v>
      </c>
      <c r="E36" s="186">
        <v>41074</v>
      </c>
      <c r="F36" s="12">
        <v>0.02</v>
      </c>
      <c r="G36" s="12" t="s">
        <v>1003</v>
      </c>
      <c r="H36" s="186">
        <v>41439</v>
      </c>
      <c r="I36" s="12" t="s">
        <v>976</v>
      </c>
      <c r="J36" s="12" t="s">
        <v>760</v>
      </c>
      <c r="K36" s="188" t="s">
        <v>960</v>
      </c>
    </row>
    <row r="37" spans="1:11" ht="30">
      <c r="A37" s="30" t="s">
        <v>1004</v>
      </c>
      <c r="B37" s="104">
        <v>1</v>
      </c>
      <c r="C37" s="131" t="s">
        <v>76</v>
      </c>
      <c r="D37" s="18" t="s">
        <v>675</v>
      </c>
      <c r="E37" s="186">
        <v>41071</v>
      </c>
      <c r="F37" s="12">
        <v>0.79</v>
      </c>
      <c r="G37" s="104" t="s">
        <v>1005</v>
      </c>
      <c r="H37" s="186">
        <v>41439</v>
      </c>
      <c r="I37" s="12">
        <v>0.16</v>
      </c>
      <c r="J37" s="12" t="s">
        <v>760</v>
      </c>
      <c r="K37" s="107" t="s">
        <v>960</v>
      </c>
    </row>
    <row r="38" spans="1:11" ht="30">
      <c r="A38" s="30" t="s">
        <v>1004</v>
      </c>
      <c r="B38" s="104">
        <v>3</v>
      </c>
      <c r="C38" s="131" t="s">
        <v>239</v>
      </c>
      <c r="D38" s="18" t="s">
        <v>675</v>
      </c>
      <c r="E38" s="186"/>
      <c r="F38" s="12"/>
      <c r="G38" s="12"/>
      <c r="H38" s="186">
        <v>41439</v>
      </c>
      <c r="I38" s="12">
        <v>0.15</v>
      </c>
      <c r="J38" s="12" t="s">
        <v>970</v>
      </c>
      <c r="K38" s="107"/>
    </row>
    <row r="39" spans="1:11" ht="30">
      <c r="A39" s="30" t="s">
        <v>1004</v>
      </c>
      <c r="B39" s="104">
        <v>4</v>
      </c>
      <c r="C39" s="131" t="s">
        <v>76</v>
      </c>
      <c r="D39" s="18" t="s">
        <v>675</v>
      </c>
      <c r="E39" s="186">
        <v>41068</v>
      </c>
      <c r="F39" s="12">
        <v>1.13</v>
      </c>
      <c r="G39" s="104" t="s">
        <v>1006</v>
      </c>
      <c r="H39" s="186">
        <v>41439</v>
      </c>
      <c r="I39" s="12">
        <v>0.17</v>
      </c>
      <c r="J39" s="12" t="s">
        <v>964</v>
      </c>
      <c r="K39" s="107" t="s">
        <v>960</v>
      </c>
    </row>
    <row r="40" spans="1:11" ht="15">
      <c r="A40" s="30" t="s">
        <v>1007</v>
      </c>
      <c r="B40" s="104">
        <v>7</v>
      </c>
      <c r="C40" s="131" t="s">
        <v>99</v>
      </c>
      <c r="D40" s="18" t="s">
        <v>675</v>
      </c>
      <c r="E40" s="18"/>
      <c r="F40" s="11"/>
      <c r="G40" s="11"/>
      <c r="H40" s="186">
        <v>41437</v>
      </c>
      <c r="I40" s="12" t="s">
        <v>648</v>
      </c>
      <c r="J40" s="107">
        <v>0</v>
      </c>
      <c r="K40" s="107"/>
    </row>
    <row r="41" spans="1:11" ht="30">
      <c r="A41" s="30" t="s">
        <v>21</v>
      </c>
      <c r="B41" s="104">
        <v>1</v>
      </c>
      <c r="C41" s="131" t="s">
        <v>76</v>
      </c>
      <c r="D41" s="18" t="s">
        <v>675</v>
      </c>
      <c r="E41" s="186">
        <v>41068</v>
      </c>
      <c r="F41" s="12">
        <v>0.17</v>
      </c>
      <c r="G41" s="104" t="s">
        <v>1008</v>
      </c>
      <c r="H41" s="186">
        <v>41439</v>
      </c>
      <c r="I41" s="12">
        <v>0.09</v>
      </c>
      <c r="J41" s="12" t="s">
        <v>964</v>
      </c>
      <c r="K41" s="107" t="s">
        <v>960</v>
      </c>
    </row>
    <row r="42" spans="1:11" ht="30">
      <c r="A42" s="30" t="s">
        <v>21</v>
      </c>
      <c r="B42" s="104">
        <v>4</v>
      </c>
      <c r="C42" s="131" t="s">
        <v>76</v>
      </c>
      <c r="D42" s="18" t="s">
        <v>675</v>
      </c>
      <c r="E42" s="186">
        <v>41068</v>
      </c>
      <c r="F42" s="12">
        <v>0.23</v>
      </c>
      <c r="G42" s="104" t="s">
        <v>1009</v>
      </c>
      <c r="H42" s="186">
        <v>41439</v>
      </c>
      <c r="I42" s="12">
        <v>0.03</v>
      </c>
      <c r="J42" s="12" t="s">
        <v>965</v>
      </c>
      <c r="K42" s="107" t="s">
        <v>960</v>
      </c>
    </row>
    <row r="43" spans="1:11" ht="45">
      <c r="A43" s="30" t="s">
        <v>21</v>
      </c>
      <c r="B43" s="104">
        <v>4</v>
      </c>
      <c r="C43" s="131" t="s">
        <v>20</v>
      </c>
      <c r="D43" s="18" t="s">
        <v>675</v>
      </c>
      <c r="E43" s="186">
        <v>41068</v>
      </c>
      <c r="F43" s="12">
        <v>3.89</v>
      </c>
      <c r="G43" s="104" t="s">
        <v>1010</v>
      </c>
      <c r="H43" s="186">
        <v>41439</v>
      </c>
      <c r="I43" s="12">
        <v>0.79</v>
      </c>
      <c r="J43" s="12" t="s">
        <v>1011</v>
      </c>
      <c r="K43" s="107" t="s">
        <v>960</v>
      </c>
    </row>
    <row r="44" spans="1:11" ht="15">
      <c r="A44" s="30" t="s">
        <v>21</v>
      </c>
      <c r="B44" s="104">
        <v>7</v>
      </c>
      <c r="C44" s="131" t="s">
        <v>76</v>
      </c>
      <c r="D44" s="18" t="s">
        <v>675</v>
      </c>
      <c r="E44" s="186"/>
      <c r="F44" s="12"/>
      <c r="G44" s="12"/>
      <c r="H44" s="186">
        <v>41439</v>
      </c>
      <c r="I44" s="12">
        <v>0.03</v>
      </c>
      <c r="J44" s="12" t="s">
        <v>760</v>
      </c>
      <c r="K44" s="107"/>
    </row>
    <row r="45" spans="1:11" ht="45">
      <c r="A45" s="30" t="s">
        <v>21</v>
      </c>
      <c r="B45" s="104">
        <v>7</v>
      </c>
      <c r="C45" s="131" t="s">
        <v>76</v>
      </c>
      <c r="D45" s="18" t="s">
        <v>675</v>
      </c>
      <c r="E45" s="186">
        <v>41068</v>
      </c>
      <c r="F45" s="12">
        <v>0.02</v>
      </c>
      <c r="G45" s="104" t="s">
        <v>1012</v>
      </c>
      <c r="H45" s="186">
        <v>41439</v>
      </c>
      <c r="I45" s="12">
        <v>0.06</v>
      </c>
      <c r="J45" s="12" t="s">
        <v>1013</v>
      </c>
      <c r="K45" s="107" t="s">
        <v>959</v>
      </c>
    </row>
    <row r="46" spans="1:11" ht="30">
      <c r="A46" s="30" t="s">
        <v>21</v>
      </c>
      <c r="B46" s="104">
        <v>9</v>
      </c>
      <c r="C46" s="131" t="s">
        <v>76</v>
      </c>
      <c r="D46" s="18" t="s">
        <v>675</v>
      </c>
      <c r="E46" s="186">
        <v>41068</v>
      </c>
      <c r="F46" s="12">
        <v>0.33</v>
      </c>
      <c r="G46" s="104" t="s">
        <v>1014</v>
      </c>
      <c r="H46" s="186">
        <v>41439</v>
      </c>
      <c r="I46" s="12">
        <v>0.05</v>
      </c>
      <c r="J46" s="12" t="s">
        <v>1015</v>
      </c>
      <c r="K46" s="107" t="s">
        <v>960</v>
      </c>
    </row>
    <row r="47" spans="1:11" ht="30">
      <c r="A47" s="30" t="s">
        <v>21</v>
      </c>
      <c r="B47" s="104">
        <v>9</v>
      </c>
      <c r="C47" s="131" t="s">
        <v>1016</v>
      </c>
      <c r="D47" s="18" t="s">
        <v>675</v>
      </c>
      <c r="E47" s="186"/>
      <c r="F47" s="12"/>
      <c r="G47" s="12"/>
      <c r="H47" s="186">
        <v>41439</v>
      </c>
      <c r="I47" s="12">
        <v>0.06</v>
      </c>
      <c r="J47" s="12" t="s">
        <v>1015</v>
      </c>
      <c r="K47" s="107"/>
    </row>
    <row r="48" spans="1:11" ht="15">
      <c r="A48" s="30" t="s">
        <v>21</v>
      </c>
      <c r="B48" s="104">
        <v>10</v>
      </c>
      <c r="C48" s="131" t="s">
        <v>1017</v>
      </c>
      <c r="D48" s="18" t="s">
        <v>675</v>
      </c>
      <c r="E48" s="186"/>
      <c r="F48" s="12"/>
      <c r="G48" s="12"/>
      <c r="H48" s="186">
        <v>41439</v>
      </c>
      <c r="I48" s="12" t="s">
        <v>648</v>
      </c>
      <c r="J48" s="104" t="s">
        <v>913</v>
      </c>
      <c r="K48" s="107"/>
    </row>
    <row r="49" spans="1:11" ht="30">
      <c r="A49" s="30" t="s">
        <v>21</v>
      </c>
      <c r="B49" s="104">
        <v>10</v>
      </c>
      <c r="C49" s="131" t="s">
        <v>76</v>
      </c>
      <c r="D49" s="18" t="s">
        <v>675</v>
      </c>
      <c r="E49" s="186">
        <v>41068</v>
      </c>
      <c r="F49" s="12">
        <v>0.06</v>
      </c>
      <c r="G49" s="104" t="s">
        <v>1018</v>
      </c>
      <c r="H49" s="186">
        <v>41439</v>
      </c>
      <c r="I49" s="12">
        <v>0.02</v>
      </c>
      <c r="J49" s="12" t="s">
        <v>970</v>
      </c>
      <c r="K49" s="107" t="s">
        <v>960</v>
      </c>
    </row>
    <row r="50" spans="1:11" ht="15">
      <c r="A50" s="189"/>
      <c r="B50" s="81"/>
      <c r="C50" s="81"/>
      <c r="D50" s="81"/>
      <c r="E50" s="89"/>
      <c r="F50" s="89"/>
      <c r="G50" s="89"/>
      <c r="H50" s="181"/>
      <c r="I50" s="181"/>
      <c r="J50" s="181"/>
      <c r="K50" s="182"/>
    </row>
    <row r="51" spans="1:11" ht="20.25">
      <c r="A51" s="190" t="s">
        <v>1019</v>
      </c>
      <c r="B51" s="81"/>
      <c r="C51" s="81"/>
      <c r="D51" s="81"/>
      <c r="E51" s="89"/>
      <c r="F51" s="89"/>
      <c r="G51" s="89"/>
      <c r="H51" s="181"/>
      <c r="I51" s="181"/>
      <c r="J51" s="181"/>
      <c r="K51" s="182"/>
    </row>
    <row r="52" spans="1:11" ht="63">
      <c r="A52" s="34" t="s">
        <v>3</v>
      </c>
      <c r="B52" s="183" t="s">
        <v>950</v>
      </c>
      <c r="C52" s="4" t="s">
        <v>951</v>
      </c>
      <c r="D52" s="5" t="s">
        <v>1020</v>
      </c>
      <c r="E52" s="34" t="s">
        <v>952</v>
      </c>
      <c r="F52" s="184" t="s">
        <v>953</v>
      </c>
      <c r="G52" s="34" t="s">
        <v>954</v>
      </c>
      <c r="H52" s="34" t="s">
        <v>955</v>
      </c>
      <c r="I52" s="184" t="s">
        <v>956</v>
      </c>
      <c r="J52" s="34" t="s">
        <v>957</v>
      </c>
      <c r="K52" s="191"/>
    </row>
    <row r="53" spans="1:11" ht="30">
      <c r="A53" s="30" t="s">
        <v>52</v>
      </c>
      <c r="B53" s="12"/>
      <c r="C53" s="131" t="s">
        <v>44</v>
      </c>
      <c r="D53" s="12"/>
      <c r="E53" s="30"/>
      <c r="F53" s="30"/>
      <c r="G53" s="30"/>
      <c r="H53" s="186">
        <v>41437</v>
      </c>
      <c r="I53" s="12">
        <v>0.31</v>
      </c>
      <c r="J53" s="104" t="s">
        <v>1021</v>
      </c>
      <c r="K53" s="182"/>
    </row>
    <row r="54" spans="1:11" ht="15">
      <c r="A54" s="30" t="s">
        <v>52</v>
      </c>
      <c r="B54" s="12"/>
      <c r="C54" s="131"/>
      <c r="D54" s="12"/>
      <c r="E54" s="12"/>
      <c r="F54" s="30"/>
      <c r="G54" s="30"/>
      <c r="H54" s="186">
        <v>41437</v>
      </c>
      <c r="I54" s="12">
        <v>0.02</v>
      </c>
      <c r="J54" s="104" t="s">
        <v>1022</v>
      </c>
      <c r="K54" s="182"/>
    </row>
    <row r="55" spans="1:11" ht="15">
      <c r="A55" s="30" t="s">
        <v>320</v>
      </c>
      <c r="B55" s="12"/>
      <c r="C55" s="131" t="s">
        <v>287</v>
      </c>
      <c r="D55" s="12"/>
      <c r="E55" s="30"/>
      <c r="F55" s="30"/>
      <c r="G55" s="30"/>
      <c r="H55" s="186">
        <v>41424</v>
      </c>
      <c r="I55" s="12">
        <v>0.04</v>
      </c>
      <c r="J55" s="104" t="s">
        <v>1022</v>
      </c>
      <c r="K55" s="182"/>
    </row>
    <row r="56" spans="1:11" ht="30">
      <c r="A56" s="30" t="s">
        <v>320</v>
      </c>
      <c r="B56" s="12"/>
      <c r="C56" s="131" t="s">
        <v>287</v>
      </c>
      <c r="D56" s="12"/>
      <c r="E56" s="30"/>
      <c r="F56" s="30"/>
      <c r="G56" s="30"/>
      <c r="H56" s="186">
        <v>41437</v>
      </c>
      <c r="I56" s="12">
        <v>0.06</v>
      </c>
      <c r="J56" s="12" t="s">
        <v>1023</v>
      </c>
      <c r="K56" s="81"/>
    </row>
    <row r="57" spans="1:11" ht="30">
      <c r="A57" s="30" t="s">
        <v>609</v>
      </c>
      <c r="B57" s="12"/>
      <c r="C57" s="131"/>
      <c r="D57" s="12"/>
      <c r="E57" s="12"/>
      <c r="F57" s="30"/>
      <c r="G57" s="30"/>
      <c r="H57" s="186">
        <v>41437</v>
      </c>
      <c r="I57" s="12">
        <v>0.17</v>
      </c>
      <c r="J57" s="104" t="s">
        <v>1024</v>
      </c>
      <c r="K57" s="182"/>
    </row>
    <row r="58" spans="1:11" ht="15">
      <c r="A58" s="30" t="s">
        <v>902</v>
      </c>
      <c r="B58" s="12"/>
      <c r="C58" s="131" t="s">
        <v>1025</v>
      </c>
      <c r="D58" s="12"/>
      <c r="E58" s="12"/>
      <c r="F58" s="30"/>
      <c r="G58" s="30"/>
      <c r="H58" s="186">
        <v>41438</v>
      </c>
      <c r="I58" s="12">
        <v>0.02</v>
      </c>
      <c r="J58" s="104" t="s">
        <v>1026</v>
      </c>
      <c r="K58" s="182"/>
    </row>
    <row r="59" spans="1:11" ht="30">
      <c r="A59" s="30" t="s">
        <v>1027</v>
      </c>
      <c r="B59" s="12"/>
      <c r="C59" s="131" t="s">
        <v>649</v>
      </c>
      <c r="D59" s="12"/>
      <c r="E59" s="30"/>
      <c r="F59" s="30"/>
      <c r="G59" s="30"/>
      <c r="H59" s="186">
        <v>41437</v>
      </c>
      <c r="I59" s="12">
        <v>0.06</v>
      </c>
      <c r="J59" s="104" t="s">
        <v>1028</v>
      </c>
      <c r="K59" s="182"/>
    </row>
    <row r="60" spans="1:11" ht="15">
      <c r="A60" s="30" t="s">
        <v>724</v>
      </c>
      <c r="B60" s="12"/>
      <c r="C60" s="131" t="s">
        <v>99</v>
      </c>
      <c r="D60" s="12"/>
      <c r="E60" s="30"/>
      <c r="F60" s="30"/>
      <c r="G60" s="30"/>
      <c r="H60" s="186">
        <v>41424</v>
      </c>
      <c r="I60" s="12">
        <v>0.18</v>
      </c>
      <c r="J60" s="104" t="s">
        <v>1022</v>
      </c>
      <c r="K60" s="182"/>
    </row>
    <row r="61" spans="1:11" ht="15">
      <c r="A61" s="30" t="s">
        <v>724</v>
      </c>
      <c r="B61" s="12"/>
      <c r="C61" s="131" t="s">
        <v>212</v>
      </c>
      <c r="D61" s="12"/>
      <c r="E61" s="30"/>
      <c r="F61" s="30"/>
      <c r="G61" s="30"/>
      <c r="H61" s="186">
        <v>41424</v>
      </c>
      <c r="I61" s="12">
        <v>0.06</v>
      </c>
      <c r="J61" s="104" t="s">
        <v>1022</v>
      </c>
      <c r="K61" s="182"/>
    </row>
    <row r="62" spans="1:11" ht="30">
      <c r="A62" s="30" t="s">
        <v>724</v>
      </c>
      <c r="B62" s="12"/>
      <c r="C62" s="131" t="s">
        <v>99</v>
      </c>
      <c r="D62" s="12"/>
      <c r="E62" s="30"/>
      <c r="F62" s="30"/>
      <c r="G62" s="30"/>
      <c r="H62" s="186">
        <v>41437</v>
      </c>
      <c r="I62" s="12">
        <v>0.09</v>
      </c>
      <c r="J62" s="104" t="s">
        <v>1029</v>
      </c>
      <c r="K62" s="182"/>
    </row>
    <row r="63" spans="1:11" ht="30">
      <c r="A63" s="30" t="s">
        <v>724</v>
      </c>
      <c r="B63" s="12"/>
      <c r="C63" s="131" t="s">
        <v>212</v>
      </c>
      <c r="D63" s="12"/>
      <c r="E63" s="30"/>
      <c r="F63" s="30"/>
      <c r="G63" s="30"/>
      <c r="H63" s="186">
        <v>41437</v>
      </c>
      <c r="I63" s="12">
        <v>0.09</v>
      </c>
      <c r="J63" s="12" t="s">
        <v>1030</v>
      </c>
      <c r="K63" s="182"/>
    </row>
    <row r="64" spans="1:11" ht="30">
      <c r="A64" s="30" t="s">
        <v>724</v>
      </c>
      <c r="B64" s="12"/>
      <c r="C64" s="131"/>
      <c r="D64" s="12"/>
      <c r="E64" s="30"/>
      <c r="F64" s="30"/>
      <c r="G64" s="30"/>
      <c r="H64" s="186">
        <v>41437</v>
      </c>
      <c r="I64" s="12">
        <v>0.06</v>
      </c>
      <c r="J64" s="12" t="s">
        <v>1031</v>
      </c>
      <c r="K64" s="182"/>
    </row>
    <row r="65" spans="1:11" ht="15">
      <c r="A65" s="30" t="s">
        <v>151</v>
      </c>
      <c r="B65" s="12"/>
      <c r="C65" s="131"/>
      <c r="D65" s="12"/>
      <c r="E65" s="30"/>
      <c r="F65" s="30"/>
      <c r="G65" s="30"/>
      <c r="H65" s="186">
        <v>41424</v>
      </c>
      <c r="I65" s="12">
        <v>0</v>
      </c>
      <c r="J65" s="104" t="s">
        <v>434</v>
      </c>
      <c r="K65" s="182"/>
    </row>
    <row r="66" spans="1:11" ht="15">
      <c r="A66" s="30" t="s">
        <v>151</v>
      </c>
      <c r="B66" s="30"/>
      <c r="C66" s="131"/>
      <c r="D66" s="107"/>
      <c r="E66" s="104"/>
      <c r="F66" s="104"/>
      <c r="G66" s="104"/>
      <c r="H66" s="186">
        <v>41424</v>
      </c>
      <c r="I66" s="12">
        <v>0.03</v>
      </c>
      <c r="J66" s="104" t="s">
        <v>1022</v>
      </c>
      <c r="K66" s="182"/>
    </row>
    <row r="67" spans="1:11" ht="45">
      <c r="A67" s="30" t="s">
        <v>151</v>
      </c>
      <c r="B67" s="12"/>
      <c r="C67" s="131"/>
      <c r="D67" s="12"/>
      <c r="E67" s="30"/>
      <c r="F67" s="30"/>
      <c r="G67" s="30"/>
      <c r="H67" s="186">
        <v>41437</v>
      </c>
      <c r="I67" s="12">
        <v>0.24</v>
      </c>
      <c r="J67" s="104" t="s">
        <v>1032</v>
      </c>
      <c r="K67" s="182"/>
    </row>
    <row r="68" spans="1:11" ht="30">
      <c r="A68" s="30" t="s">
        <v>773</v>
      </c>
      <c r="B68" s="12"/>
      <c r="C68" s="131" t="s">
        <v>44</v>
      </c>
      <c r="D68" s="12"/>
      <c r="E68" s="30"/>
      <c r="F68" s="30"/>
      <c r="G68" s="30"/>
      <c r="H68" s="186">
        <v>41437</v>
      </c>
      <c r="I68" s="12">
        <v>0.11</v>
      </c>
      <c r="J68" s="104" t="s">
        <v>1033</v>
      </c>
      <c r="K68" s="182"/>
    </row>
    <row r="69" spans="1:11" ht="30">
      <c r="A69" s="30" t="s">
        <v>1034</v>
      </c>
      <c r="B69" s="12"/>
      <c r="C69" s="131" t="s">
        <v>44</v>
      </c>
      <c r="D69" s="12"/>
      <c r="E69" s="30"/>
      <c r="F69" s="30"/>
      <c r="G69" s="30"/>
      <c r="H69" s="186">
        <v>41437</v>
      </c>
      <c r="I69" s="12">
        <v>0.03</v>
      </c>
      <c r="J69" s="104" t="s">
        <v>1033</v>
      </c>
      <c r="K69" s="182"/>
    </row>
    <row r="70" spans="1:11" ht="30">
      <c r="A70" s="30" t="s">
        <v>1035</v>
      </c>
      <c r="B70" s="12"/>
      <c r="C70" s="131"/>
      <c r="D70" s="12"/>
      <c r="E70" s="30"/>
      <c r="F70" s="30"/>
      <c r="G70" s="30"/>
      <c r="H70" s="186">
        <v>41437</v>
      </c>
      <c r="I70" s="12">
        <v>0.04</v>
      </c>
      <c r="J70" s="104" t="s">
        <v>1036</v>
      </c>
      <c r="K70" s="182"/>
    </row>
    <row r="71" spans="1:11" ht="15">
      <c r="A71" s="30" t="s">
        <v>382</v>
      </c>
      <c r="B71" s="12"/>
      <c r="C71" s="131" t="s">
        <v>44</v>
      </c>
      <c r="D71" s="12"/>
      <c r="E71" s="30"/>
      <c r="F71" s="30"/>
      <c r="G71" s="30"/>
      <c r="H71" s="186">
        <v>41437</v>
      </c>
      <c r="I71" s="12">
        <v>0.12</v>
      </c>
      <c r="J71" s="104" t="s">
        <v>1026</v>
      </c>
      <c r="K71" s="182"/>
    </row>
    <row r="72" spans="1:11" ht="30">
      <c r="A72" s="30" t="s">
        <v>778</v>
      </c>
      <c r="B72" s="12"/>
      <c r="C72" s="131"/>
      <c r="D72" s="12"/>
      <c r="E72" s="30"/>
      <c r="F72" s="30"/>
      <c r="G72" s="30"/>
      <c r="H72" s="186">
        <v>41437</v>
      </c>
      <c r="I72" s="12">
        <v>0.18</v>
      </c>
      <c r="J72" s="104" t="s">
        <v>1036</v>
      </c>
      <c r="K72" s="182"/>
    </row>
    <row r="73" spans="1:11" ht="30">
      <c r="A73" s="30" t="s">
        <v>893</v>
      </c>
      <c r="B73" s="12"/>
      <c r="C73" s="131"/>
      <c r="D73" s="12"/>
      <c r="E73" s="30"/>
      <c r="F73" s="30"/>
      <c r="G73" s="30"/>
      <c r="H73" s="186">
        <v>41437</v>
      </c>
      <c r="I73" s="12">
        <v>1.76</v>
      </c>
      <c r="J73" s="104" t="s">
        <v>1037</v>
      </c>
      <c r="K73" s="182"/>
    </row>
    <row r="74" spans="1:11" ht="15">
      <c r="A74" s="30" t="s">
        <v>1038</v>
      </c>
      <c r="B74" s="12"/>
      <c r="C74" s="131" t="s">
        <v>99</v>
      </c>
      <c r="D74" s="12"/>
      <c r="E74" s="12"/>
      <c r="F74" s="30"/>
      <c r="G74" s="30"/>
      <c r="H74" s="186">
        <v>41438</v>
      </c>
      <c r="I74" s="12">
        <v>0</v>
      </c>
      <c r="J74" s="104" t="s">
        <v>434</v>
      </c>
      <c r="K74" s="182"/>
    </row>
    <row r="75" spans="1:11" ht="30">
      <c r="A75" s="30" t="s">
        <v>1039</v>
      </c>
      <c r="B75" s="12"/>
      <c r="C75" s="131" t="s">
        <v>99</v>
      </c>
      <c r="D75" s="12"/>
      <c r="E75" s="12"/>
      <c r="F75" s="30"/>
      <c r="G75" s="30"/>
      <c r="H75" s="186">
        <v>41438</v>
      </c>
      <c r="I75" s="12">
        <v>0.24</v>
      </c>
      <c r="J75" s="104" t="s">
        <v>1040</v>
      </c>
      <c r="K75" s="182"/>
    </row>
    <row r="76" spans="1:11" ht="30">
      <c r="A76" s="30" t="s">
        <v>1041</v>
      </c>
      <c r="B76" s="12"/>
      <c r="C76" s="131"/>
      <c r="D76" s="12"/>
      <c r="E76" s="30"/>
      <c r="F76" s="30"/>
      <c r="G76" s="30"/>
      <c r="H76" s="186">
        <v>41437</v>
      </c>
      <c r="I76" s="12">
        <v>0.11</v>
      </c>
      <c r="J76" s="104" t="s">
        <v>1042</v>
      </c>
      <c r="K76" s="182"/>
    </row>
    <row r="77" spans="1:11" ht="45">
      <c r="A77" s="30" t="s">
        <v>41</v>
      </c>
      <c r="B77" s="12"/>
      <c r="C77" s="131"/>
      <c r="D77" s="12"/>
      <c r="E77" s="12"/>
      <c r="F77" s="30"/>
      <c r="G77" s="30"/>
      <c r="H77" s="186">
        <v>41437</v>
      </c>
      <c r="I77" s="12">
        <v>0.65</v>
      </c>
      <c r="J77" s="104" t="s">
        <v>1043</v>
      </c>
      <c r="K77" s="182"/>
    </row>
    <row r="78" spans="1:11" ht="30">
      <c r="A78" s="30" t="s">
        <v>41</v>
      </c>
      <c r="B78" s="12"/>
      <c r="C78" s="131"/>
      <c r="D78" s="12"/>
      <c r="E78" s="12"/>
      <c r="F78" s="30"/>
      <c r="G78" s="30"/>
      <c r="H78" s="186">
        <v>41437</v>
      </c>
      <c r="I78" s="12">
        <v>0.09</v>
      </c>
      <c r="J78" s="104" t="s">
        <v>1030</v>
      </c>
      <c r="K78" s="182"/>
    </row>
    <row r="79" spans="1:11" ht="15">
      <c r="A79" s="89"/>
      <c r="B79" s="81"/>
      <c r="C79" s="81"/>
      <c r="D79" s="81"/>
      <c r="E79" s="81"/>
      <c r="F79" s="89"/>
      <c r="G79" s="89"/>
      <c r="H79" s="189"/>
      <c r="I79" s="181"/>
      <c r="J79" s="181"/>
      <c r="K79" s="182"/>
    </row>
    <row r="80" spans="1:11" ht="75">
      <c r="A80" s="192" t="s">
        <v>1044</v>
      </c>
      <c r="B80" s="12"/>
      <c r="C80" s="12" t="s">
        <v>1045</v>
      </c>
      <c r="D80" s="12"/>
      <c r="E80" s="12"/>
      <c r="F80" s="30"/>
      <c r="G80" s="30"/>
      <c r="H80" s="186">
        <v>41435</v>
      </c>
      <c r="I80" s="193"/>
      <c r="J80" s="104" t="s">
        <v>1046</v>
      </c>
      <c r="K80" s="182"/>
    </row>
  </sheetData>
  <sheetProtection selectLockedCells="1" selectUnlockedCells="1"/>
  <printOptions/>
  <pageMargins left="0.2902777777777778" right="0.25" top="0.2298611111111111" bottom="0.25" header="0.5118055555555555" footer="0.5118055555555555"/>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VISCA</dc:creator>
  <cp:keywords/>
  <dc:description/>
  <cp:lastModifiedBy/>
  <dcterms:created xsi:type="dcterms:W3CDTF">2021-06-11T15:59:25Z</dcterms:created>
  <dcterms:modified xsi:type="dcterms:W3CDTF">2021-06-23T14:55:13Z</dcterms:modified>
  <cp:category/>
  <cp:version/>
  <cp:contentType/>
  <cp:contentStatus/>
  <cp:revision>16</cp:revision>
</cp:coreProperties>
</file>